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7729"/>
  <workbookPr autoCompressPictures="0"/>
  <bookViews>
    <workbookView xWindow="0" yWindow="-440" windowWidth="51200" windowHeight="28800" tabRatio="720" activeTab="1"/>
  </bookViews>
  <sheets>
    <sheet name="Instructions for HVA" sheetId="14" r:id="rId1"/>
    <sheet name="Natural Hazards" sheetId="1" r:id="rId2"/>
    <sheet name="Technological Hazards" sheetId="9" r:id="rId3"/>
    <sheet name="Human Hazards" sheetId="10" r:id="rId4"/>
    <sheet name="Hazardous Materials" sheetId="13" r:id="rId5"/>
    <sheet name="Summary" sheetId="2" r:id="rId6"/>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29" i="9" l="1"/>
  <c r="C4" i="2"/>
  <c r="I7" i="13"/>
  <c r="I8" i="13"/>
  <c r="I9" i="13"/>
  <c r="I10" i="13"/>
  <c r="I11" i="13"/>
  <c r="I12" i="13"/>
  <c r="I13" i="13"/>
  <c r="I14" i="13"/>
  <c r="I15" i="13"/>
  <c r="A16" i="13"/>
  <c r="B16" i="13"/>
  <c r="C16" i="13"/>
  <c r="D16" i="13"/>
  <c r="E16" i="13"/>
  <c r="F16" i="13"/>
  <c r="G16" i="13"/>
  <c r="H16" i="13"/>
  <c r="A17" i="13"/>
  <c r="D20" i="13"/>
  <c r="E3" i="2"/>
  <c r="E20" i="13"/>
  <c r="E4" i="2"/>
  <c r="I7" i="10"/>
  <c r="I8" i="10"/>
  <c r="I9" i="10"/>
  <c r="I10" i="10"/>
  <c r="I11" i="10"/>
  <c r="I12" i="10"/>
  <c r="I13" i="10"/>
  <c r="I15" i="10"/>
  <c r="I16" i="10"/>
  <c r="I17" i="10"/>
  <c r="A17" i="10"/>
  <c r="B18" i="10"/>
  <c r="C18" i="10"/>
  <c r="D18" i="10"/>
  <c r="E18" i="10"/>
  <c r="F18" i="10"/>
  <c r="G18" i="10"/>
  <c r="H18" i="10"/>
  <c r="A18" i="10"/>
  <c r="A24" i="1"/>
  <c r="A21" i="9"/>
  <c r="F4" i="2"/>
  <c r="D21" i="10"/>
  <c r="D3" i="2"/>
  <c r="E21" i="10"/>
  <c r="D4" i="2"/>
  <c r="I7" i="9"/>
  <c r="I8" i="9"/>
  <c r="I9" i="9"/>
  <c r="I10" i="9"/>
  <c r="I11" i="9"/>
  <c r="I12" i="9"/>
  <c r="I13" i="9"/>
  <c r="I14" i="9"/>
  <c r="I15" i="9"/>
  <c r="I16" i="9"/>
  <c r="I17" i="9"/>
  <c r="I18" i="9"/>
  <c r="I19" i="9"/>
  <c r="A20" i="9"/>
  <c r="A23" i="1"/>
  <c r="F3" i="2"/>
  <c r="I20" i="9"/>
  <c r="I21" i="9"/>
  <c r="I22" i="9"/>
  <c r="I23" i="9"/>
  <c r="I24" i="9"/>
  <c r="I25" i="9"/>
  <c r="B26" i="9"/>
  <c r="C26" i="9"/>
  <c r="D26" i="9"/>
  <c r="E26" i="9"/>
  <c r="F26" i="9"/>
  <c r="G26" i="9"/>
  <c r="H26" i="9"/>
  <c r="D29" i="9"/>
  <c r="C3" i="2"/>
  <c r="I7" i="1"/>
  <c r="I8" i="1"/>
  <c r="I9" i="1"/>
  <c r="I10" i="1"/>
  <c r="I11" i="1"/>
  <c r="I12" i="1"/>
  <c r="I13" i="1"/>
  <c r="I14" i="1"/>
  <c r="I15" i="1"/>
  <c r="I16" i="1"/>
  <c r="I17" i="1"/>
  <c r="I18" i="1"/>
  <c r="I19" i="1"/>
  <c r="I21" i="1"/>
  <c r="I22" i="1"/>
  <c r="B23" i="1"/>
  <c r="C23" i="1"/>
  <c r="D23" i="1"/>
  <c r="E23" i="1"/>
  <c r="F23" i="1"/>
  <c r="G23" i="1"/>
  <c r="H23" i="1"/>
  <c r="D26" i="1"/>
  <c r="B3" i="2"/>
  <c r="E26" i="1"/>
  <c r="B4" i="2"/>
  <c r="C29" i="9"/>
  <c r="C21" i="10"/>
  <c r="C20" i="13"/>
  <c r="F6" i="2"/>
  <c r="C26" i="1"/>
  <c r="C6" i="2"/>
  <c r="I26" i="9"/>
  <c r="E6" i="2"/>
  <c r="I16" i="13"/>
  <c r="D6" i="2"/>
  <c r="I18" i="10"/>
  <c r="I23" i="1"/>
  <c r="B6" i="2"/>
</calcChain>
</file>

<file path=xl/sharedStrings.xml><?xml version="1.0" encoding="utf-8"?>
<sst xmlns="http://schemas.openxmlformats.org/spreadsheetml/2006/main" count="226" uniqueCount="135">
  <si>
    <t>EVENT</t>
  </si>
  <si>
    <t>PROBABILITY</t>
  </si>
  <si>
    <t>Tornado</t>
  </si>
  <si>
    <t>Severe Thunderstorm</t>
  </si>
  <si>
    <t>Snow Fall</t>
  </si>
  <si>
    <t>Blizzard</t>
  </si>
  <si>
    <t>Ice Storm</t>
  </si>
  <si>
    <t>Earthquake</t>
  </si>
  <si>
    <t>Drought</t>
  </si>
  <si>
    <t>Flood, External</t>
  </si>
  <si>
    <t>Wild Fire</t>
  </si>
  <si>
    <t>Landslide</t>
  </si>
  <si>
    <t>Epidemic</t>
  </si>
  <si>
    <t>Electrical Failure</t>
  </si>
  <si>
    <t>Generator Failure</t>
  </si>
  <si>
    <t>Transportation Failure</t>
  </si>
  <si>
    <t>Fuel Shortage</t>
  </si>
  <si>
    <t>Communications Failure</t>
  </si>
  <si>
    <t>Information Systems Failure</t>
  </si>
  <si>
    <t>Fire, Internal</t>
  </si>
  <si>
    <t>Flood, Internal</t>
  </si>
  <si>
    <t>Hazmat Exposure, Internal</t>
  </si>
  <si>
    <t>Structural Damage</t>
  </si>
  <si>
    <t>Mass Casualty Incident (trauma)</t>
  </si>
  <si>
    <t>Mass Casualty Incident (medical/infectious)</t>
  </si>
  <si>
    <t>Terrorism, Biological</t>
  </si>
  <si>
    <t>VIP Situation</t>
  </si>
  <si>
    <t>Hostage Situation</t>
  </si>
  <si>
    <t>Civil Disturbance</t>
  </si>
  <si>
    <t>Bomb Threat</t>
  </si>
  <si>
    <t>Terrorism, Chemical</t>
  </si>
  <si>
    <t>Natural</t>
  </si>
  <si>
    <t>Technological</t>
  </si>
  <si>
    <t>Human</t>
  </si>
  <si>
    <t>Hazmat</t>
  </si>
  <si>
    <t>Supply Shortage</t>
  </si>
  <si>
    <t>PROPERTY IMPACT</t>
  </si>
  <si>
    <t>HUMAN IMPACT</t>
  </si>
  <si>
    <t>BUSINESS IMPACT</t>
  </si>
  <si>
    <t>PREPARED-NESS</t>
  </si>
  <si>
    <t>RISK</t>
  </si>
  <si>
    <t xml:space="preserve">AVERAGE </t>
  </si>
  <si>
    <t>Possibility of death or injury</t>
  </si>
  <si>
    <t>Physical losses and damages</t>
  </si>
  <si>
    <t>Preplanning</t>
  </si>
  <si>
    <t>Likelihood this will occur</t>
  </si>
  <si>
    <t>NATURALLY OCCURRING EVENTS</t>
  </si>
  <si>
    <t>Community/    Mutual Aid staff and supplies</t>
  </si>
  <si>
    <t>Relative threat*</t>
  </si>
  <si>
    <t>HAZARD AND VULNERABILITY ASSESSMENT TOOL</t>
  </si>
  <si>
    <t>HUMAN RELATED EVENTS</t>
  </si>
  <si>
    <t>TECHNOLOGIC EVENTS</t>
  </si>
  <si>
    <t>EVENTS INVOLVING HAZARDOUS MATERIALS</t>
  </si>
  <si>
    <t xml:space="preserve">0 = N/A                   1 = Low                   2 = Moderate            3 = High     </t>
  </si>
  <si>
    <t xml:space="preserve">0 = N/A                    1 = Low                   2 = Moderate            3 = High     </t>
  </si>
  <si>
    <t xml:space="preserve">0 = N/A                 1 = Low                  2 = Moderate            3 = High     </t>
  </si>
  <si>
    <t xml:space="preserve">SCORE                              </t>
  </si>
  <si>
    <t xml:space="preserve">0 = N/A                  1 = Low                  2 = Moderate            3 = High     </t>
  </si>
  <si>
    <t>SEVERITY = (MAGNITUDE - MITIGATION)</t>
  </si>
  <si>
    <t>INTERNAL RESPONSE</t>
  </si>
  <si>
    <t>EXTERNAL RESPONSE</t>
  </si>
  <si>
    <t>Time, effectivness, resouces</t>
  </si>
  <si>
    <t>0 - 100%</t>
  </si>
  <si>
    <t>AVERAGE SCORE</t>
  </si>
  <si>
    <t>RISK  =  PROBABILITY * SEVERITY</t>
  </si>
  <si>
    <t>0 = N/A                       1 = High                     2 = Moderate           3 = Low or none</t>
  </si>
  <si>
    <t>0 = N/A                      1 = High                     2 = Moderate               3 = Low or none</t>
  </si>
  <si>
    <t>0 = N/A                            1 = High                     2 = Moderate               3 = Low or none</t>
  </si>
  <si>
    <t>Dam Inundation</t>
  </si>
  <si>
    <t>*Threat increases with percentage.</t>
  </si>
  <si>
    <t>Probability</t>
  </si>
  <si>
    <t>Severity</t>
  </si>
  <si>
    <r>
      <t xml:space="preserve">Hazard Specific Relative Risk:                            </t>
    </r>
    <r>
      <rPr>
        <i/>
        <sz val="8"/>
        <rFont val="Arial"/>
        <family val="2"/>
      </rPr>
      <t xml:space="preserve">            </t>
    </r>
  </si>
  <si>
    <t>0 = N/A                            1 = High                          2 = Moderate                 3 = Low or none</t>
  </si>
  <si>
    <t>Terrorism, Radiologic</t>
  </si>
  <si>
    <t>Radiologic Exposure, External</t>
  </si>
  <si>
    <t>Interuption of services</t>
  </si>
  <si>
    <t>Total for Facility</t>
  </si>
  <si>
    <r>
      <t xml:space="preserve">Small Casualty Hazmat Incident </t>
    </r>
    <r>
      <rPr>
        <i/>
        <sz val="8"/>
        <rFont val="Arial"/>
        <family val="2"/>
      </rPr>
      <t>(From historic events at your LTC with &lt; 5 victims)</t>
    </r>
  </si>
  <si>
    <r>
      <t>Mass Casualty Hazmat Incident</t>
    </r>
    <r>
      <rPr>
        <i/>
        <sz val="8"/>
        <rFont val="Arial"/>
        <family val="2"/>
      </rPr>
      <t xml:space="preserve"> (From historic events at your LTC with &gt;= 5 victims)</t>
    </r>
  </si>
  <si>
    <t>Heat/Humidity</t>
  </si>
  <si>
    <t>Subsidence</t>
  </si>
  <si>
    <t>Chemical Exposure</t>
  </si>
  <si>
    <t>SUMMARY OF LONG TERM CARE COMMUNITY HAZARDS ANALYSIS</t>
  </si>
  <si>
    <t>Missing Resident</t>
  </si>
  <si>
    <t>Nursing Home and Assisted Living Residence</t>
  </si>
  <si>
    <t>Hazard and Vulnerability Analysis</t>
  </si>
  <si>
    <t>______________________________________________________</t>
  </si>
  <si>
    <t>Long Term Care communities are required to conduct and annually review their Hazard Vulnerability Analysis (HVA). The HVA provides a systematic approach to recognizing hazards that may affect demand for nursing home or assisted living residences or its ability to provide those services. The risks associated with each hazard are analyzed to prioritize planning, mitigation, response and recovery activities. The HVA serves as a needs assessment for the Emergency Management program. This process should involve your safety or emergency management committee AND community partners (area emergency managers, fire and police departments and emergency management services and be communicated to community emergency response agencies.</t>
  </si>
  <si>
    <t>This tool is an adjunct component to your overall emergency operations plan (EOP) and is not a substitute for a comprehensive emergency preparedness program; individuals or organizations using this tool are solely responsible for any hazard assessment and compliance with applicable laws and regulations.</t>
  </si>
  <si>
    <t>INSTRUCTIONS:</t>
  </si>
  <si>
    <t xml:space="preserve"> </t>
  </si>
  <si>
    <t>The purpose of this easy to use HVA Tool is to evaluate potential for event and response among the following categories using the hazard specific scale.  You must address ALL potential threats in your All Hazards Emergency Area.  For further information on you All Hazards Region go to Section [   ].</t>
  </si>
  <si>
    <r>
      <t xml:space="preserve">Issues to consider for </t>
    </r>
    <r>
      <rPr>
        <b/>
        <sz val="12"/>
        <rFont val="Times New Roman"/>
        <family val="1"/>
      </rPr>
      <t>probability</t>
    </r>
    <r>
      <rPr>
        <sz val="12"/>
        <rFont val="Times New Roman"/>
        <family val="1"/>
      </rPr>
      <t xml:space="preserve"> include, but are not limited to:</t>
    </r>
  </si>
  <si>
    <t>Known risk</t>
  </si>
  <si>
    <t>Historical data</t>
  </si>
  <si>
    <t>Manufacturer/vendor statistics</t>
  </si>
  <si>
    <r>
      <t xml:space="preserve">Issues to consider for </t>
    </r>
    <r>
      <rPr>
        <b/>
        <sz val="12"/>
        <rFont val="Times New Roman"/>
        <family val="1"/>
      </rPr>
      <t>response</t>
    </r>
    <r>
      <rPr>
        <sz val="12"/>
        <rFont val="Times New Roman"/>
        <family val="1"/>
      </rPr>
      <t xml:space="preserve"> include, but are not limited to:</t>
    </r>
  </si>
  <si>
    <t>Time to marshal an on-scene response</t>
  </si>
  <si>
    <t>Scope of response capability</t>
  </si>
  <si>
    <t>Historical evaluation of response success</t>
  </si>
  <si>
    <r>
      <t xml:space="preserve">Issues to consider for </t>
    </r>
    <r>
      <rPr>
        <b/>
        <sz val="12"/>
        <rFont val="Times New Roman"/>
        <family val="1"/>
      </rPr>
      <t>human impact</t>
    </r>
    <r>
      <rPr>
        <sz val="12"/>
        <rFont val="Times New Roman"/>
        <family val="1"/>
      </rPr>
      <t xml:space="preserve"> include, but are not limited to:</t>
    </r>
  </si>
  <si>
    <t>Potential for staff death or injury</t>
  </si>
  <si>
    <t>Potential for patient death or injury</t>
  </si>
  <si>
    <r>
      <t xml:space="preserve">Issues to consider for </t>
    </r>
    <r>
      <rPr>
        <b/>
        <sz val="12"/>
        <rFont val="Times New Roman"/>
        <family val="1"/>
      </rPr>
      <t>property impact</t>
    </r>
    <r>
      <rPr>
        <sz val="12"/>
        <rFont val="Times New Roman"/>
        <family val="1"/>
      </rPr>
      <t xml:space="preserve"> include, but are not limited to:</t>
    </r>
  </si>
  <si>
    <t>Cost to replace</t>
  </si>
  <si>
    <t>Cost to set up temporary replacement</t>
  </si>
  <si>
    <t>Cost to repair</t>
  </si>
  <si>
    <r>
      <t xml:space="preserve">Issues to consider for </t>
    </r>
    <r>
      <rPr>
        <b/>
        <sz val="12"/>
        <rFont val="Times New Roman"/>
        <family val="1"/>
      </rPr>
      <t>business impact</t>
    </r>
    <r>
      <rPr>
        <sz val="12"/>
        <rFont val="Times New Roman"/>
        <family val="1"/>
      </rPr>
      <t xml:space="preserve"> include, but are not limited to:</t>
    </r>
  </si>
  <si>
    <t>Business interruption</t>
  </si>
  <si>
    <t>Employees unable to report to work</t>
  </si>
  <si>
    <t>Families unable to reach facility</t>
  </si>
  <si>
    <t>Company in violation of contractual agreements</t>
  </si>
  <si>
    <t>Imposition of fines and penalties or legal costs</t>
  </si>
  <si>
    <t>Interruption of critical supplies</t>
  </si>
  <si>
    <t>Interruption of product distribution</t>
  </si>
  <si>
    <r>
      <t xml:space="preserve">Issues to consider for </t>
    </r>
    <r>
      <rPr>
        <b/>
        <sz val="12"/>
        <rFont val="Times New Roman"/>
        <family val="1"/>
      </rPr>
      <t>preparedness</t>
    </r>
    <r>
      <rPr>
        <sz val="12"/>
        <rFont val="Times New Roman"/>
        <family val="1"/>
      </rPr>
      <t xml:space="preserve"> include, but are not limited to:</t>
    </r>
  </si>
  <si>
    <t>Status of current plans</t>
  </si>
  <si>
    <t>Training status</t>
  </si>
  <si>
    <t>Insurance</t>
  </si>
  <si>
    <t>Availability of back-up systems</t>
  </si>
  <si>
    <t>Community resources</t>
  </si>
  <si>
    <r>
      <t xml:space="preserve">Issues to consider for </t>
    </r>
    <r>
      <rPr>
        <b/>
        <sz val="12"/>
        <rFont val="Times New Roman"/>
        <family val="1"/>
      </rPr>
      <t>internal resources</t>
    </r>
    <r>
      <rPr>
        <sz val="12"/>
        <rFont val="Times New Roman"/>
        <family val="1"/>
      </rPr>
      <t xml:space="preserve"> include, but are not limited to:</t>
    </r>
  </si>
  <si>
    <t>Types of supplies on hand</t>
  </si>
  <si>
    <t>Volume of supplies on hand</t>
  </si>
  <si>
    <t>Staff availability</t>
  </si>
  <si>
    <t>Coordination with MOU partners</t>
  </si>
  <si>
    <r>
      <t xml:space="preserve">Issues to consider for </t>
    </r>
    <r>
      <rPr>
        <b/>
        <sz val="12"/>
        <rFont val="Times New Roman"/>
        <family val="1"/>
      </rPr>
      <t>external resources</t>
    </r>
    <r>
      <rPr>
        <sz val="12"/>
        <rFont val="Times New Roman"/>
        <family val="1"/>
      </rPr>
      <t xml:space="preserve"> include, but are not limited to:</t>
    </r>
  </si>
  <si>
    <t>Types of agreements with community agencies</t>
  </si>
  <si>
    <t>Coordination with local and state agencies</t>
  </si>
  <si>
    <t>Coordination with proximal health care facilities</t>
  </si>
  <si>
    <t>Coordination with treatment specific facilities</t>
  </si>
  <si>
    <t>The summary section will automatically provide your specific and overall relative threat.</t>
  </si>
  <si>
    <t xml:space="preserve">Complete all worksheets including Natural, Technological, Human and Hazmat. </t>
  </si>
  <si>
    <t xml:space="preserve">This Hazard Vulnerability Analysis Tool is based on the Kaiser Permanente model and has been re-designed specifically for nursing homes and assisted living residences.  Copies of the templateare included for review, but the template is a downloadable Excel Spreadsheet in which you record your information and it automatically calculates your HVA scores.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</si>
</sst>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font>
    <font>
      <b/>
      <sz val="11"/>
      <name val="Arial"/>
      <family val="2"/>
    </font>
    <font>
      <b/>
      <sz val="9"/>
      <name val="Arial"/>
      <family val="2"/>
    </font>
    <font>
      <b/>
      <sz val="10"/>
      <name val="Arial"/>
      <family val="2"/>
    </font>
    <font>
      <sz val="10"/>
      <name val="Arial"/>
      <family val="2"/>
    </font>
    <font>
      <b/>
      <sz val="12"/>
      <name val="Arial"/>
      <family val="2"/>
    </font>
    <font>
      <b/>
      <u/>
      <sz val="9"/>
      <name val="Arial"/>
      <family val="2"/>
    </font>
    <font>
      <b/>
      <u/>
      <sz val="10"/>
      <name val="Arial"/>
      <family val="2"/>
    </font>
    <font>
      <i/>
      <sz val="10"/>
      <name val="Arial"/>
      <family val="2"/>
    </font>
    <font>
      <i/>
      <u/>
      <sz val="10"/>
      <name val="Arial"/>
      <family val="2"/>
    </font>
    <font>
      <b/>
      <sz val="8"/>
      <name val="Arial"/>
      <family val="2"/>
    </font>
    <font>
      <i/>
      <sz val="8"/>
      <name val="Arial"/>
      <family val="2"/>
    </font>
    <font>
      <sz val="9"/>
      <name val="Arial"/>
      <family val="2"/>
    </font>
    <font>
      <i/>
      <sz val="7"/>
      <name val="Arial"/>
      <family val="2"/>
    </font>
    <font>
      <b/>
      <u/>
      <sz val="11"/>
      <name val="Arial"/>
      <family val="2"/>
    </font>
    <font>
      <i/>
      <sz val="9"/>
      <name val="Arial"/>
      <family val="2"/>
    </font>
    <font>
      <b/>
      <sz val="10"/>
      <color indexed="9"/>
      <name val="Arial"/>
      <family val="2"/>
    </font>
    <font>
      <sz val="11"/>
      <name val="Calibri"/>
      <family val="2"/>
    </font>
    <font>
      <b/>
      <sz val="14"/>
      <name val="Times New Roman"/>
      <family val="1"/>
    </font>
    <font>
      <b/>
      <sz val="14"/>
      <name val="Arial"/>
      <family val="2"/>
    </font>
    <font>
      <sz val="12"/>
      <name val="Times New Roman"/>
      <family val="1"/>
    </font>
    <font>
      <b/>
      <sz val="12"/>
      <name val="Times New Roman"/>
      <family val="1"/>
    </font>
    <font>
      <b/>
      <i/>
      <sz val="12"/>
      <color rgb="FF002060"/>
      <name val="Times New Roman"/>
      <family val="1"/>
    </font>
  </fonts>
  <fills count="10">
    <fill>
      <patternFill patternType="none"/>
    </fill>
    <fill>
      <patternFill patternType="gray125"/>
    </fill>
    <fill>
      <patternFill patternType="solid">
        <fgColor indexed="41"/>
        <bgColor indexed="22"/>
      </patternFill>
    </fill>
    <fill>
      <patternFill patternType="solid">
        <fgColor indexed="41"/>
        <bgColor indexed="64"/>
      </patternFill>
    </fill>
    <fill>
      <patternFill patternType="solid">
        <fgColor indexed="43"/>
        <bgColor indexed="22"/>
      </patternFill>
    </fill>
    <fill>
      <patternFill patternType="solid">
        <fgColor indexed="43"/>
        <bgColor indexed="64"/>
      </patternFill>
    </fill>
    <fill>
      <patternFill patternType="solid">
        <fgColor indexed="47"/>
        <bgColor indexed="22"/>
      </patternFill>
    </fill>
    <fill>
      <patternFill patternType="solid">
        <fgColor indexed="42"/>
        <bgColor indexed="22"/>
      </patternFill>
    </fill>
    <fill>
      <patternFill patternType="solid">
        <fgColor indexed="52"/>
        <bgColor indexed="64"/>
      </patternFill>
    </fill>
    <fill>
      <patternFill patternType="solid">
        <fgColor indexed="10"/>
        <bgColor indexed="64"/>
      </patternFill>
    </fill>
  </fills>
  <borders count="50">
    <border>
      <left/>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dotted">
        <color auto="1"/>
      </top>
      <bottom style="dotted">
        <color auto="1"/>
      </bottom>
      <diagonal/>
    </border>
    <border>
      <left style="thin">
        <color auto="1"/>
      </left>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medium">
        <color auto="1"/>
      </left>
      <right/>
      <top style="medium">
        <color auto="1"/>
      </top>
      <bottom style="dotted">
        <color auto="1"/>
      </bottom>
      <diagonal/>
    </border>
    <border>
      <left style="medium">
        <color auto="1"/>
      </left>
      <right/>
      <top style="dotted">
        <color auto="1"/>
      </top>
      <bottom style="dotted">
        <color auto="1"/>
      </bottom>
      <diagonal/>
    </border>
    <border>
      <left/>
      <right style="medium">
        <color auto="1"/>
      </right>
      <top style="medium">
        <color auto="1"/>
      </top>
      <bottom style="dotted">
        <color auto="1"/>
      </bottom>
      <diagonal/>
    </border>
    <border>
      <left/>
      <right style="medium">
        <color auto="1"/>
      </right>
      <top style="dotted">
        <color auto="1"/>
      </top>
      <bottom style="dotted">
        <color auto="1"/>
      </bottom>
      <diagonal/>
    </border>
    <border>
      <left style="thin">
        <color auto="1"/>
      </left>
      <right/>
      <top/>
      <bottom style="dotted">
        <color auto="1"/>
      </bottom>
      <diagonal/>
    </border>
    <border>
      <left style="thin">
        <color auto="1"/>
      </left>
      <right style="medium">
        <color auto="1"/>
      </right>
      <top/>
      <bottom style="dotted">
        <color auto="1"/>
      </bottom>
      <diagonal/>
    </border>
    <border>
      <left style="medium">
        <color auto="1"/>
      </left>
      <right style="medium">
        <color auto="1"/>
      </right>
      <top style="medium">
        <color auto="1"/>
      </top>
      <bottom style="dotted">
        <color auto="1"/>
      </bottom>
      <diagonal/>
    </border>
    <border>
      <left style="thin">
        <color auto="1"/>
      </left>
      <right style="thin">
        <color auto="1"/>
      </right>
      <top style="medium">
        <color auto="1"/>
      </top>
      <bottom style="medium">
        <color auto="1"/>
      </bottom>
      <diagonal/>
    </border>
    <border>
      <left style="thin">
        <color auto="1"/>
      </left>
      <right style="medium">
        <color auto="1"/>
      </right>
      <top style="dotted">
        <color auto="1"/>
      </top>
      <bottom/>
      <diagonal/>
    </border>
    <border>
      <left style="thin">
        <color auto="1"/>
      </left>
      <right style="medium">
        <color auto="1"/>
      </right>
      <top style="medium">
        <color auto="1"/>
      </top>
      <bottom style="medium">
        <color auto="1"/>
      </bottom>
      <diagonal/>
    </border>
    <border>
      <left/>
      <right/>
      <top style="medium">
        <color auto="1"/>
      </top>
      <bottom style="dotted">
        <color auto="1"/>
      </bottom>
      <diagonal/>
    </border>
    <border>
      <left/>
      <right/>
      <top style="dotted">
        <color auto="1"/>
      </top>
      <bottom style="dotted">
        <color auto="1"/>
      </bottom>
      <diagonal/>
    </border>
    <border>
      <left style="medium">
        <color auto="1"/>
      </left>
      <right/>
      <top style="medium">
        <color auto="1"/>
      </top>
      <bottom/>
      <diagonal/>
    </border>
    <border>
      <left style="medium">
        <color auto="1"/>
      </left>
      <right style="thin">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medium">
        <color auto="1"/>
      </left>
      <right style="thin">
        <color auto="1"/>
      </right>
      <top style="dotted">
        <color auto="1"/>
      </top>
      <bottom style="dotted">
        <color auto="1"/>
      </bottom>
      <diagonal/>
    </border>
    <border>
      <left style="thin">
        <color auto="1"/>
      </left>
      <right/>
      <top style="medium">
        <color auto="1"/>
      </top>
      <bottom style="medium">
        <color auto="1"/>
      </bottom>
      <diagonal/>
    </border>
    <border>
      <left style="medium">
        <color auto="1"/>
      </left>
      <right/>
      <top/>
      <bottom style="medium">
        <color auto="1"/>
      </bottom>
      <diagonal/>
    </border>
    <border>
      <left/>
      <right style="thin">
        <color auto="1"/>
      </right>
      <top style="medium">
        <color auto="1"/>
      </top>
      <bottom style="medium">
        <color auto="1"/>
      </bottom>
      <diagonal/>
    </border>
    <border>
      <left/>
      <right/>
      <top/>
      <bottom style="dotted">
        <color auto="1"/>
      </bottom>
      <diagonal/>
    </border>
    <border>
      <left style="medium">
        <color auto="1"/>
      </left>
      <right style="thin">
        <color auto="1"/>
      </right>
      <top/>
      <bottom style="dotted">
        <color auto="1"/>
      </bottom>
      <diagonal/>
    </border>
    <border>
      <left style="medium">
        <color auto="1"/>
      </left>
      <right style="thin">
        <color auto="1"/>
      </right>
      <top style="dotted">
        <color auto="1"/>
      </top>
      <bottom/>
      <diagonal/>
    </border>
    <border>
      <left style="medium">
        <color auto="1"/>
      </left>
      <right style="medium">
        <color auto="1"/>
      </right>
      <top/>
      <bottom style="dotted">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66">
    <xf numFmtId="0" fontId="0" fillId="0" borderId="0" xfId="0"/>
    <xf numFmtId="0" fontId="5" fillId="0" borderId="0" xfId="0" applyFont="1" applyAlignment="1" applyProtection="1">
      <alignment horizontal="centerContinuous" vertical="center" wrapText="1"/>
    </xf>
    <xf numFmtId="0" fontId="0" fillId="0" borderId="0" xfId="0" applyAlignment="1" applyProtection="1">
      <alignment wrapText="1"/>
    </xf>
    <xf numFmtId="0" fontId="1" fillId="2" borderId="1" xfId="0" applyFont="1" applyFill="1" applyBorder="1" applyAlignment="1" applyProtection="1">
      <alignment horizontal="center" vertical="top" wrapText="1"/>
    </xf>
    <xf numFmtId="0" fontId="2" fillId="0" borderId="0" xfId="0" applyFont="1" applyAlignment="1" applyProtection="1">
      <alignment horizontal="left" vertical="center" wrapText="1"/>
    </xf>
    <xf numFmtId="0" fontId="4" fillId="0" borderId="0" xfId="0" applyFont="1" applyAlignment="1" applyProtection="1">
      <alignment wrapText="1"/>
    </xf>
    <xf numFmtId="1" fontId="4" fillId="0" borderId="0" xfId="0" applyNumberFormat="1" applyFont="1" applyAlignment="1" applyProtection="1">
      <alignment horizontal="center" wrapText="1"/>
    </xf>
    <xf numFmtId="0" fontId="3" fillId="0" borderId="0" xfId="0" applyFont="1" applyAlignment="1" applyProtection="1"/>
    <xf numFmtId="0" fontId="2" fillId="0" borderId="0" xfId="0" applyFont="1" applyAlignment="1" applyProtection="1"/>
    <xf numFmtId="0" fontId="7" fillId="0" borderId="0" xfId="0" applyFont="1" applyAlignment="1" applyProtection="1">
      <alignment wrapText="1"/>
    </xf>
    <xf numFmtId="0" fontId="6" fillId="0" borderId="0" xfId="0" applyFont="1" applyAlignment="1" applyProtection="1">
      <alignment wrapText="1"/>
    </xf>
    <xf numFmtId="0" fontId="2" fillId="0" borderId="0" xfId="0" applyFont="1" applyAlignment="1" applyProtection="1">
      <alignment wrapText="1"/>
    </xf>
    <xf numFmtId="0" fontId="8" fillId="0" borderId="0" xfId="0" applyFont="1" applyBorder="1" applyAlignment="1" applyProtection="1">
      <alignment horizontal="center"/>
    </xf>
    <xf numFmtId="0" fontId="3" fillId="0" borderId="0" xfId="0" applyFont="1" applyBorder="1" applyAlignment="1" applyProtection="1">
      <alignment horizontal="center"/>
    </xf>
    <xf numFmtId="0" fontId="10" fillId="2" borderId="2" xfId="0" applyFont="1" applyFill="1" applyBorder="1" applyAlignment="1" applyProtection="1">
      <alignment horizontal="center" vertical="center" wrapText="1"/>
    </xf>
    <xf numFmtId="0" fontId="3" fillId="0" borderId="0" xfId="0" applyFont="1" applyAlignment="1" applyProtection="1">
      <alignment vertical="center" wrapText="1"/>
    </xf>
    <xf numFmtId="0" fontId="3" fillId="0" borderId="0" xfId="0" applyFont="1" applyBorder="1" applyAlignment="1" applyProtection="1"/>
    <xf numFmtId="0" fontId="10" fillId="0" borderId="0" xfId="0" applyFont="1" applyAlignment="1" applyProtection="1">
      <alignment horizontal="center" vertical="center" wrapText="1"/>
    </xf>
    <xf numFmtId="0" fontId="3" fillId="3" borderId="3" xfId="0" applyFont="1" applyFill="1" applyBorder="1" applyAlignment="1">
      <alignment horizontal="centerContinuous" vertical="center"/>
    </xf>
    <xf numFmtId="0" fontId="3" fillId="3" borderId="4" xfId="0" applyFont="1" applyFill="1" applyBorder="1" applyAlignment="1">
      <alignment horizontal="centerContinuous" vertical="center"/>
    </xf>
    <xf numFmtId="0" fontId="3" fillId="3" borderId="5" xfId="0" applyFont="1" applyFill="1" applyBorder="1" applyAlignment="1">
      <alignment horizontal="centerContinuous" vertical="center"/>
    </xf>
    <xf numFmtId="0" fontId="0" fillId="3" borderId="6" xfId="0" applyFill="1" applyBorder="1"/>
    <xf numFmtId="0" fontId="3" fillId="3" borderId="7" xfId="0" applyFont="1" applyFill="1" applyBorder="1" applyAlignment="1" applyProtection="1">
      <alignment horizontal="center" wrapText="1"/>
    </xf>
    <xf numFmtId="2" fontId="3" fillId="0" borderId="0" xfId="0" applyNumberFormat="1" applyFont="1" applyAlignment="1" applyProtection="1">
      <alignment horizontal="center" vertical="center" wrapText="1"/>
    </xf>
    <xf numFmtId="2" fontId="3" fillId="0" borderId="0" xfId="0" applyNumberFormat="1" applyFont="1" applyAlignment="1" applyProtection="1">
      <alignment horizontal="center" vertical="center"/>
    </xf>
    <xf numFmtId="0" fontId="3" fillId="0" borderId="0" xfId="0" applyFont="1" applyAlignment="1" applyProtection="1">
      <alignment horizontal="right" vertical="center"/>
    </xf>
    <xf numFmtId="0" fontId="9" fillId="0" borderId="0" xfId="0" applyFont="1" applyBorder="1" applyAlignment="1" applyProtection="1">
      <alignment horizontal="center"/>
    </xf>
    <xf numFmtId="0" fontId="9" fillId="0" borderId="0" xfId="0" applyFont="1" applyBorder="1" applyAlignment="1" applyProtection="1"/>
    <xf numFmtId="0" fontId="3" fillId="0" borderId="0" xfId="0" applyFont="1" applyBorder="1" applyAlignment="1" applyProtection="1">
      <alignment horizontal="center" wrapText="1"/>
    </xf>
    <xf numFmtId="0" fontId="8" fillId="0" borderId="0" xfId="0" applyFont="1" applyBorder="1" applyAlignment="1" applyProtection="1"/>
    <xf numFmtId="0" fontId="12" fillId="0" borderId="8" xfId="0" applyFont="1" applyBorder="1" applyAlignment="1" applyProtection="1">
      <alignment horizontal="center" vertical="center" wrapText="1"/>
    </xf>
    <xf numFmtId="0" fontId="12" fillId="0" borderId="9"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xf>
    <xf numFmtId="0" fontId="12" fillId="0" borderId="15"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wrapText="1"/>
      <protection locked="0"/>
    </xf>
    <xf numFmtId="0" fontId="12" fillId="0" borderId="17"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2" fillId="4" borderId="1" xfId="0" applyFont="1" applyFill="1" applyBorder="1" applyAlignment="1" applyProtection="1">
      <alignment horizontal="center" vertical="top" wrapText="1"/>
    </xf>
    <xf numFmtId="0" fontId="11" fillId="4" borderId="2" xfId="0" applyFont="1" applyFill="1" applyBorder="1" applyAlignment="1" applyProtection="1">
      <alignment horizontal="center" vertical="center" wrapText="1"/>
    </xf>
    <xf numFmtId="0" fontId="0" fillId="5" borderId="6" xfId="0" applyFill="1" applyBorder="1"/>
    <xf numFmtId="0" fontId="3" fillId="0" borderId="0" xfId="0" applyFont="1" applyBorder="1" applyAlignment="1" applyProtection="1">
      <alignment horizontal="right" vertical="center"/>
    </xf>
    <xf numFmtId="2" fontId="3" fillId="0" borderId="0" xfId="0" applyNumberFormat="1" applyFont="1" applyBorder="1" applyAlignment="1" applyProtection="1">
      <alignment horizontal="center" vertical="center"/>
    </xf>
    <xf numFmtId="0" fontId="2" fillId="0" borderId="0" xfId="0" applyFont="1" applyBorder="1" applyAlignment="1" applyProtection="1"/>
    <xf numFmtId="0" fontId="8" fillId="0" borderId="0" xfId="0" applyFont="1" applyAlignment="1" applyProtection="1"/>
    <xf numFmtId="0" fontId="5" fillId="0" borderId="0" xfId="0" applyFont="1" applyAlignment="1" applyProtection="1">
      <alignment horizontal="centerContinuous"/>
    </xf>
    <xf numFmtId="0" fontId="5" fillId="0" borderId="0" xfId="0" applyFont="1" applyAlignment="1" applyProtection="1">
      <alignment horizontal="centerContinuous" vertical="top" wrapText="1"/>
    </xf>
    <xf numFmtId="0" fontId="12" fillId="0" borderId="19" xfId="0" applyFont="1" applyBorder="1" applyAlignment="1" applyProtection="1">
      <alignment horizontal="center" vertical="center" wrapText="1"/>
      <protection locked="0"/>
    </xf>
    <xf numFmtId="0" fontId="12" fillId="0" borderId="20" xfId="0" applyFont="1" applyBorder="1" applyAlignment="1" applyProtection="1">
      <alignment horizontal="center" vertical="center" wrapText="1"/>
      <protection locked="0"/>
    </xf>
    <xf numFmtId="0" fontId="13" fillId="6" borderId="3" xfId="0" applyFont="1" applyFill="1" applyBorder="1" applyAlignment="1" applyProtection="1">
      <alignment horizontal="left" vertical="center" wrapText="1" indent="1"/>
    </xf>
    <xf numFmtId="0" fontId="12" fillId="0" borderId="21" xfId="0" applyFont="1" applyBorder="1" applyAlignment="1" applyProtection="1">
      <alignment horizontal="left" vertical="center" wrapText="1" indent="1"/>
    </xf>
    <xf numFmtId="0" fontId="12" fillId="0" borderId="8" xfId="0" applyFont="1" applyBorder="1" applyAlignment="1" applyProtection="1">
      <alignment horizontal="left" vertical="center" wrapText="1" indent="1"/>
    </xf>
    <xf numFmtId="0" fontId="1" fillId="0" borderId="0" xfId="0" applyFont="1" applyBorder="1" applyAlignment="1" applyProtection="1">
      <alignment horizontal="center"/>
    </xf>
    <xf numFmtId="0" fontId="14" fillId="0" borderId="0" xfId="0" applyFont="1" applyAlignment="1" applyProtection="1">
      <alignment wrapText="1"/>
    </xf>
    <xf numFmtId="0" fontId="1" fillId="0" borderId="0" xfId="0" applyFont="1" applyBorder="1" applyAlignment="1" applyProtection="1">
      <alignment horizontal="center" wrapText="1"/>
    </xf>
    <xf numFmtId="0" fontId="1" fillId="0" borderId="0" xfId="0" applyFont="1" applyAlignment="1" applyProtection="1">
      <alignment wrapText="1"/>
    </xf>
    <xf numFmtId="0" fontId="1" fillId="0" borderId="0" xfId="0" applyFont="1" applyAlignment="1" applyProtection="1"/>
    <xf numFmtId="1" fontId="2" fillId="3" borderId="2" xfId="0" applyNumberFormat="1" applyFont="1" applyFill="1" applyBorder="1" applyAlignment="1" applyProtection="1">
      <alignment horizontal="center" vertical="center" wrapText="1"/>
    </xf>
    <xf numFmtId="2" fontId="2" fillId="3" borderId="3" xfId="0" applyNumberFormat="1" applyFont="1" applyFill="1" applyBorder="1" applyAlignment="1" applyProtection="1">
      <alignment horizontal="center" vertical="center" wrapText="1"/>
    </xf>
    <xf numFmtId="0" fontId="3" fillId="0" borderId="0" xfId="0" applyFont="1" applyBorder="1" applyAlignment="1" applyProtection="1">
      <alignment horizontal="left"/>
    </xf>
    <xf numFmtId="2" fontId="2" fillId="3" borderId="5" xfId="0" applyNumberFormat="1" applyFont="1" applyFill="1" applyBorder="1" applyAlignment="1" applyProtection="1">
      <alignment horizontal="center" vertical="center" wrapText="1"/>
    </xf>
    <xf numFmtId="2" fontId="2" fillId="3" borderId="22" xfId="0" applyNumberFormat="1" applyFont="1" applyFill="1" applyBorder="1" applyAlignment="1" applyProtection="1">
      <alignment horizontal="center" vertical="center" wrapText="1"/>
    </xf>
    <xf numFmtId="0" fontId="13" fillId="6" borderId="5" xfId="0" applyFont="1" applyFill="1" applyBorder="1" applyAlignment="1" applyProtection="1">
      <alignment horizontal="left" vertical="center" wrapText="1" indent="1"/>
    </xf>
    <xf numFmtId="0" fontId="13" fillId="6" borderId="22" xfId="0" applyFont="1" applyFill="1" applyBorder="1" applyAlignment="1" applyProtection="1">
      <alignment horizontal="left" vertical="center" wrapText="1" indent="1"/>
    </xf>
    <xf numFmtId="0" fontId="12" fillId="0" borderId="23" xfId="0" applyFont="1" applyBorder="1" applyAlignment="1" applyProtection="1">
      <alignment horizontal="center" vertical="center" wrapText="1"/>
      <protection locked="0"/>
    </xf>
    <xf numFmtId="2" fontId="2" fillId="3" borderId="24" xfId="0" applyNumberFormat="1" applyFont="1" applyFill="1" applyBorder="1" applyAlignment="1" applyProtection="1">
      <alignment horizontal="center" vertical="center" wrapText="1"/>
    </xf>
    <xf numFmtId="0" fontId="12" fillId="0" borderId="25" xfId="0" applyFont="1" applyBorder="1" applyAlignment="1" applyProtection="1">
      <alignment horizontal="center" vertical="center" wrapText="1"/>
      <protection locked="0"/>
    </xf>
    <xf numFmtId="0" fontId="12" fillId="0" borderId="26" xfId="0" applyFont="1" applyBorder="1" applyAlignment="1" applyProtection="1">
      <alignment horizontal="center" vertical="center" wrapText="1"/>
      <protection locked="0"/>
    </xf>
    <xf numFmtId="0" fontId="3" fillId="3" borderId="27" xfId="0" applyFont="1" applyFill="1" applyBorder="1" applyAlignment="1">
      <alignment horizontal="left" vertical="center"/>
    </xf>
    <xf numFmtId="0" fontId="2" fillId="2" borderId="1" xfId="0" applyFont="1" applyFill="1" applyBorder="1" applyAlignment="1" applyProtection="1">
      <alignment horizontal="center" vertical="top" wrapText="1"/>
    </xf>
    <xf numFmtId="0" fontId="2" fillId="7" borderId="22" xfId="0" applyFont="1" applyFill="1" applyBorder="1" applyAlignment="1" applyProtection="1">
      <alignment horizontal="center" vertical="center" wrapText="1"/>
    </xf>
    <xf numFmtId="0" fontId="11" fillId="7" borderId="22" xfId="0" applyFont="1" applyFill="1" applyBorder="1" applyAlignment="1" applyProtection="1">
      <alignment horizontal="center" vertical="center" wrapText="1"/>
    </xf>
    <xf numFmtId="0" fontId="2" fillId="6" borderId="3" xfId="0" applyFont="1" applyFill="1" applyBorder="1" applyAlignment="1" applyProtection="1">
      <alignment horizontal="center" vertical="center" wrapText="1"/>
    </xf>
    <xf numFmtId="0" fontId="2" fillId="6" borderId="22" xfId="0" applyFont="1" applyFill="1" applyBorder="1" applyAlignment="1" applyProtection="1">
      <alignment horizontal="center" vertical="center" wrapText="1"/>
    </xf>
    <xf numFmtId="0" fontId="2" fillId="6" borderId="4" xfId="0" applyFont="1" applyFill="1" applyBorder="1" applyAlignment="1" applyProtection="1">
      <alignment horizontal="center" vertical="center" wrapText="1"/>
    </xf>
    <xf numFmtId="0" fontId="11" fillId="6" borderId="3" xfId="0" applyFont="1" applyFill="1" applyBorder="1" applyAlignment="1" applyProtection="1">
      <alignment horizontal="center" vertical="center" wrapText="1"/>
    </xf>
    <xf numFmtId="0" fontId="11" fillId="6" borderId="22" xfId="0" applyFont="1" applyFill="1" applyBorder="1" applyAlignment="1" applyProtection="1">
      <alignment horizontal="center" vertical="center" wrapText="1"/>
    </xf>
    <xf numFmtId="0" fontId="13" fillId="2" borderId="3" xfId="0" applyFont="1" applyFill="1" applyBorder="1" applyAlignment="1" applyProtection="1">
      <alignment horizontal="left" vertical="center" wrapText="1" indent="1"/>
    </xf>
    <xf numFmtId="0" fontId="2" fillId="7" borderId="5" xfId="0" applyFont="1" applyFill="1" applyBorder="1" applyAlignment="1" applyProtection="1">
      <alignment horizontal="center" vertical="center" wrapText="1"/>
    </xf>
    <xf numFmtId="0" fontId="11" fillId="7" borderId="5" xfId="0" applyFont="1" applyFill="1" applyBorder="1" applyAlignment="1" applyProtection="1">
      <alignment horizontal="center" vertical="center" wrapText="1"/>
    </xf>
    <xf numFmtId="0" fontId="2" fillId="7" borderId="24" xfId="0" applyFont="1" applyFill="1" applyBorder="1" applyAlignment="1" applyProtection="1">
      <alignment horizontal="center" vertical="center" wrapText="1"/>
    </xf>
    <xf numFmtId="0" fontId="11" fillId="7" borderId="24" xfId="0" applyFont="1" applyFill="1" applyBorder="1" applyAlignment="1" applyProtection="1">
      <alignment horizontal="center" vertical="center" wrapText="1"/>
    </xf>
    <xf numFmtId="0" fontId="15" fillId="4" borderId="2" xfId="0" applyFont="1" applyFill="1" applyBorder="1" applyAlignment="1" applyProtection="1">
      <alignment horizontal="center" vertical="center" wrapText="1"/>
    </xf>
    <xf numFmtId="9" fontId="2" fillId="5" borderId="21" xfId="0" applyNumberFormat="1" applyFont="1" applyFill="1" applyBorder="1" applyAlignment="1" applyProtection="1">
      <alignment horizontal="center" vertical="center" wrapText="1"/>
      <protection locked="0"/>
    </xf>
    <xf numFmtId="9" fontId="2" fillId="8" borderId="2" xfId="0" applyNumberFormat="1" applyFont="1" applyFill="1" applyBorder="1" applyAlignment="1" applyProtection="1">
      <alignment horizontal="center" vertical="center" wrapText="1"/>
    </xf>
    <xf numFmtId="0" fontId="13" fillId="7" borderId="28" xfId="0" applyFont="1" applyFill="1" applyBorder="1" applyAlignment="1" applyProtection="1">
      <alignment horizontal="center" vertical="center" wrapText="1"/>
    </xf>
    <xf numFmtId="0" fontId="13" fillId="7" borderId="5" xfId="0" applyFont="1" applyFill="1" applyBorder="1" applyAlignment="1" applyProtection="1">
      <alignment horizontal="center" vertical="center" wrapText="1"/>
    </xf>
    <xf numFmtId="0" fontId="13" fillId="7" borderId="24" xfId="0" applyFont="1" applyFill="1" applyBorder="1" applyAlignment="1" applyProtection="1">
      <alignment horizontal="center" vertical="center" wrapText="1"/>
    </xf>
    <xf numFmtId="0" fontId="3" fillId="0" borderId="29" xfId="0" applyFont="1" applyBorder="1" applyAlignment="1" applyProtection="1">
      <alignment horizontal="left" vertical="center"/>
    </xf>
    <xf numFmtId="0" fontId="3" fillId="0" borderId="30" xfId="0" applyFont="1" applyBorder="1" applyAlignment="1" applyProtection="1">
      <alignment horizontal="left" vertical="center"/>
    </xf>
    <xf numFmtId="0" fontId="3" fillId="0" borderId="31" xfId="0" applyFont="1" applyBorder="1" applyAlignment="1" applyProtection="1">
      <alignment horizontal="right" vertical="center"/>
    </xf>
    <xf numFmtId="2" fontId="3" fillId="0" borderId="32" xfId="0" applyNumberFormat="1" applyFont="1" applyBorder="1" applyAlignment="1" applyProtection="1">
      <alignment horizontal="left" vertical="center"/>
    </xf>
    <xf numFmtId="2" fontId="3" fillId="0" borderId="33" xfId="0" applyNumberFormat="1" applyFont="1" applyBorder="1" applyAlignment="1" applyProtection="1">
      <alignment horizontal="left" vertical="center"/>
    </xf>
    <xf numFmtId="2" fontId="3" fillId="0" borderId="34" xfId="0" applyNumberFormat="1" applyFont="1" applyBorder="1" applyAlignment="1" applyProtection="1">
      <alignment horizontal="left" vertical="center"/>
    </xf>
    <xf numFmtId="9" fontId="2" fillId="5" borderId="8" xfId="0" applyNumberFormat="1" applyFont="1" applyFill="1" applyBorder="1" applyAlignment="1" applyProtection="1">
      <alignment horizontal="center" vertical="center" wrapText="1"/>
      <protection locked="0"/>
    </xf>
    <xf numFmtId="9" fontId="2" fillId="5" borderId="35" xfId="0" applyNumberFormat="1" applyFont="1" applyFill="1" applyBorder="1" applyAlignment="1" applyProtection="1">
      <alignment horizontal="center" vertical="center" wrapText="1"/>
      <protection locked="0"/>
    </xf>
    <xf numFmtId="0" fontId="12" fillId="0" borderId="36" xfId="0" applyFont="1" applyBorder="1" applyAlignment="1" applyProtection="1">
      <alignment horizontal="center" vertical="center" wrapText="1"/>
      <protection locked="0"/>
    </xf>
    <xf numFmtId="0" fontId="12" fillId="0" borderId="37" xfId="0" applyFont="1" applyBorder="1" applyAlignment="1" applyProtection="1">
      <alignment horizontal="center" vertical="center" wrapText="1"/>
      <protection locked="0"/>
    </xf>
    <xf numFmtId="2" fontId="2" fillId="3" borderId="38" xfId="0" applyNumberFormat="1" applyFont="1" applyFill="1" applyBorder="1" applyAlignment="1" applyProtection="1">
      <alignment horizontal="center" vertical="center" wrapText="1"/>
    </xf>
    <xf numFmtId="2" fontId="2" fillId="3" borderId="28" xfId="0" applyNumberFormat="1" applyFont="1" applyFill="1" applyBorder="1" applyAlignment="1" applyProtection="1">
      <alignment horizontal="center" vertical="center" wrapText="1"/>
    </xf>
    <xf numFmtId="0" fontId="2" fillId="6" borderId="5" xfId="0" applyFont="1" applyFill="1" applyBorder="1" applyAlignment="1" applyProtection="1">
      <alignment horizontal="center" vertical="center" wrapText="1"/>
    </xf>
    <xf numFmtId="0" fontId="11" fillId="6" borderId="5" xfId="0" applyFont="1" applyFill="1" applyBorder="1" applyAlignment="1" applyProtection="1">
      <alignment horizontal="center" vertical="center" wrapText="1"/>
    </xf>
    <xf numFmtId="0" fontId="2" fillId="7" borderId="28" xfId="0" applyFont="1" applyFill="1" applyBorder="1" applyAlignment="1" applyProtection="1">
      <alignment horizontal="center" vertical="center" wrapText="1"/>
    </xf>
    <xf numFmtId="0" fontId="11" fillId="7" borderId="28" xfId="0" applyFont="1" applyFill="1" applyBorder="1" applyAlignment="1" applyProtection="1">
      <alignment horizontal="center" vertical="center" wrapText="1"/>
    </xf>
    <xf numFmtId="0" fontId="2" fillId="2" borderId="39" xfId="0" applyFont="1" applyFill="1" applyBorder="1" applyAlignment="1" applyProtection="1">
      <alignment horizontal="center" vertical="top" wrapText="1"/>
    </xf>
    <xf numFmtId="0" fontId="2" fillId="6" borderId="40" xfId="0" applyFont="1" applyFill="1" applyBorder="1" applyAlignment="1" applyProtection="1">
      <alignment horizontal="center" vertical="center" wrapText="1"/>
    </xf>
    <xf numFmtId="0" fontId="11" fillId="6" borderId="40" xfId="0" applyFont="1" applyFill="1" applyBorder="1" applyAlignment="1" applyProtection="1">
      <alignment horizontal="center" vertical="center" wrapText="1"/>
    </xf>
    <xf numFmtId="0" fontId="13" fillId="6" borderId="40" xfId="0" applyFont="1" applyFill="1" applyBorder="1" applyAlignment="1" applyProtection="1">
      <alignment horizontal="left" vertical="center" wrapText="1" indent="1"/>
    </xf>
    <xf numFmtId="0" fontId="12" fillId="0" borderId="41" xfId="0" applyFont="1" applyBorder="1" applyAlignment="1" applyProtection="1">
      <alignment horizontal="center" vertical="center" wrapText="1"/>
      <protection locked="0"/>
    </xf>
    <xf numFmtId="0" fontId="2" fillId="6" borderId="28" xfId="0" applyFont="1" applyFill="1" applyBorder="1" applyAlignment="1" applyProtection="1">
      <alignment horizontal="center" vertical="center" wrapText="1"/>
    </xf>
    <xf numFmtId="0" fontId="11" fillId="6" borderId="28" xfId="0" applyFont="1" applyFill="1" applyBorder="1" applyAlignment="1" applyProtection="1">
      <alignment horizontal="center" vertical="center" wrapText="1"/>
    </xf>
    <xf numFmtId="0" fontId="13" fillId="6" borderId="28" xfId="0" applyFont="1" applyFill="1" applyBorder="1" applyAlignment="1" applyProtection="1">
      <alignment horizontal="left" vertical="center" wrapText="1" indent="1"/>
    </xf>
    <xf numFmtId="0" fontId="12" fillId="0" borderId="42" xfId="0" applyFont="1" applyBorder="1" applyAlignment="1" applyProtection="1">
      <alignment horizontal="center" vertical="center" wrapText="1"/>
      <protection locked="0"/>
    </xf>
    <xf numFmtId="0" fontId="12" fillId="0" borderId="43" xfId="0" applyFont="1" applyBorder="1" applyAlignment="1" applyProtection="1">
      <alignment horizontal="center" vertical="center" wrapText="1"/>
      <protection locked="0"/>
    </xf>
    <xf numFmtId="2" fontId="2" fillId="3" borderId="2" xfId="0" applyNumberFormat="1" applyFont="1" applyFill="1" applyBorder="1" applyAlignment="1" applyProtection="1">
      <alignment horizontal="center" vertical="center" wrapText="1"/>
    </xf>
    <xf numFmtId="2" fontId="0" fillId="0" borderId="0" xfId="0" applyNumberFormat="1" applyAlignment="1" applyProtection="1">
      <alignment wrapText="1"/>
    </xf>
    <xf numFmtId="2" fontId="2" fillId="0" borderId="0" xfId="0" applyNumberFormat="1" applyFont="1" applyAlignment="1" applyProtection="1">
      <alignment wrapText="1"/>
    </xf>
    <xf numFmtId="0" fontId="16" fillId="0" borderId="0" xfId="0" applyFont="1" applyBorder="1" applyAlignment="1" applyProtection="1">
      <alignment horizontal="left"/>
    </xf>
    <xf numFmtId="0" fontId="0" fillId="3" borderId="6" xfId="0" applyFill="1" applyBorder="1" applyProtection="1"/>
    <xf numFmtId="0" fontId="3" fillId="3" borderId="27" xfId="0" applyFont="1" applyFill="1" applyBorder="1" applyAlignment="1" applyProtection="1">
      <alignment horizontal="left" vertical="center"/>
    </xf>
    <xf numFmtId="0" fontId="3" fillId="3" borderId="3" xfId="0" applyFont="1" applyFill="1" applyBorder="1" applyAlignment="1" applyProtection="1">
      <alignment horizontal="centerContinuous" vertical="center"/>
    </xf>
    <xf numFmtId="0" fontId="3" fillId="3" borderId="5" xfId="0" applyFont="1" applyFill="1" applyBorder="1" applyAlignment="1" applyProtection="1">
      <alignment horizontal="centerContinuous" vertical="center"/>
    </xf>
    <xf numFmtId="0" fontId="3" fillId="3" borderId="4" xfId="0" applyFont="1" applyFill="1" applyBorder="1" applyAlignment="1" applyProtection="1">
      <alignment horizontal="centerContinuous" vertical="center"/>
    </xf>
    <xf numFmtId="0" fontId="0" fillId="5" borderId="6" xfId="0" applyFill="1" applyBorder="1" applyProtection="1"/>
    <xf numFmtId="9" fontId="2" fillId="5" borderId="21" xfId="0" applyNumberFormat="1" applyFont="1" applyFill="1" applyBorder="1" applyAlignment="1" applyProtection="1">
      <alignment horizontal="center" vertical="center" wrapText="1"/>
    </xf>
    <xf numFmtId="9" fontId="2" fillId="5" borderId="8" xfId="0" applyNumberFormat="1" applyFont="1" applyFill="1" applyBorder="1" applyAlignment="1" applyProtection="1">
      <alignment horizontal="center" vertical="center" wrapText="1"/>
    </xf>
    <xf numFmtId="9" fontId="2" fillId="5" borderId="35" xfId="0" applyNumberFormat="1" applyFont="1" applyFill="1" applyBorder="1" applyAlignment="1" applyProtection="1">
      <alignment horizontal="center" vertical="center" wrapText="1"/>
    </xf>
    <xf numFmtId="0" fontId="12" fillId="0" borderId="21" xfId="0" applyFont="1" applyBorder="1" applyAlignment="1" applyProtection="1">
      <alignment horizontal="left" wrapText="1" indent="1"/>
    </xf>
    <xf numFmtId="0" fontId="12" fillId="0" borderId="44" xfId="0" applyFont="1" applyBorder="1" applyAlignment="1" applyProtection="1">
      <alignment horizontal="left" wrapText="1" indent="1"/>
    </xf>
    <xf numFmtId="0" fontId="12" fillId="0" borderId="8" xfId="0" applyFont="1" applyBorder="1" applyAlignment="1" applyProtection="1">
      <alignment horizontal="left" wrapText="1" indent="1"/>
    </xf>
    <xf numFmtId="0" fontId="3" fillId="0" borderId="0" xfId="0" applyFont="1" applyAlignment="1" applyProtection="1">
      <alignment horizontal="centerContinuous"/>
    </xf>
    <xf numFmtId="0" fontId="0" fillId="0" borderId="0" xfId="0" applyProtection="1"/>
    <xf numFmtId="0" fontId="3" fillId="0" borderId="0" xfId="0" applyFont="1" applyAlignment="1" applyProtection="1">
      <alignment horizontal="center" vertical="center"/>
    </xf>
    <xf numFmtId="0" fontId="3" fillId="0" borderId="0" xfId="0" applyFont="1" applyBorder="1" applyAlignment="1" applyProtection="1">
      <alignment horizontal="center" textRotation="90"/>
    </xf>
    <xf numFmtId="0" fontId="3" fillId="5" borderId="45" xfId="0" applyFont="1" applyFill="1" applyBorder="1" applyAlignment="1" applyProtection="1">
      <alignment horizontal="center" textRotation="90" wrapText="1"/>
    </xf>
    <xf numFmtId="0" fontId="11" fillId="0" borderId="0" xfId="0" applyFont="1" applyAlignment="1" applyProtection="1">
      <alignment horizontal="left" textRotation="90"/>
    </xf>
    <xf numFmtId="0" fontId="0" fillId="0" borderId="0" xfId="0" applyAlignment="1" applyProtection="1">
      <alignment horizontal="center" textRotation="90"/>
    </xf>
    <xf numFmtId="0" fontId="0" fillId="0" borderId="0" xfId="0" applyAlignment="1" applyProtection="1">
      <alignment horizontal="center"/>
    </xf>
    <xf numFmtId="2" fontId="3" fillId="0" borderId="0" xfId="0" applyNumberFormat="1" applyFont="1" applyBorder="1" applyAlignment="1" applyProtection="1">
      <alignment horizontal="center" wrapText="1"/>
    </xf>
    <xf numFmtId="2" fontId="3" fillId="0" borderId="0" xfId="0" applyNumberFormat="1" applyFont="1" applyBorder="1" applyAlignment="1" applyProtection="1">
      <alignment horizontal="center"/>
    </xf>
    <xf numFmtId="2" fontId="3" fillId="5" borderId="46" xfId="0" applyNumberFormat="1" applyFont="1" applyFill="1" applyBorder="1" applyAlignment="1" applyProtection="1">
      <alignment horizontal="center"/>
    </xf>
    <xf numFmtId="2" fontId="0" fillId="0" borderId="0" xfId="0" applyNumberFormat="1" applyProtection="1"/>
    <xf numFmtId="0" fontId="3" fillId="9" borderId="47" xfId="0" applyFont="1" applyFill="1" applyBorder="1" applyAlignment="1" applyProtection="1">
      <alignment vertical="center" wrapText="1"/>
    </xf>
    <xf numFmtId="2" fontId="3" fillId="9" borderId="48" xfId="0" applyNumberFormat="1" applyFont="1" applyFill="1" applyBorder="1" applyAlignment="1" applyProtection="1">
      <alignment horizontal="center" vertical="center"/>
    </xf>
    <xf numFmtId="2" fontId="3" fillId="9" borderId="49" xfId="0" applyNumberFormat="1" applyFont="1" applyFill="1" applyBorder="1" applyAlignment="1" applyProtection="1">
      <alignment horizontal="center" vertical="center"/>
    </xf>
    <xf numFmtId="0" fontId="11" fillId="0" borderId="0" xfId="0" applyFont="1" applyProtection="1"/>
    <xf numFmtId="0" fontId="17" fillId="0" borderId="0" xfId="0" applyFont="1"/>
    <xf numFmtId="0" fontId="20" fillId="0" borderId="0" xfId="0" applyFont="1"/>
    <xf numFmtId="0" fontId="4" fillId="0" borderId="0" xfId="0" applyFont="1"/>
    <xf numFmtId="0" fontId="0" fillId="0" borderId="0" xfId="0"/>
    <xf numFmtId="0" fontId="20" fillId="0" borderId="0" xfId="0" applyFont="1" applyAlignment="1"/>
    <xf numFmtId="0" fontId="20" fillId="0" borderId="0" xfId="0" applyFont="1"/>
    <xf numFmtId="0" fontId="17" fillId="0" borderId="0" xfId="0" applyFont="1"/>
    <xf numFmtId="0" fontId="18" fillId="0" borderId="0" xfId="0" applyFont="1"/>
    <xf numFmtId="0" fontId="19" fillId="0" borderId="0" xfId="0" applyFont="1"/>
    <xf numFmtId="0" fontId="20" fillId="0" borderId="0" xfId="0" applyFont="1" applyAlignment="1">
      <alignment horizontal="center"/>
    </xf>
    <xf numFmtId="0" fontId="20" fillId="0" borderId="0" xfId="0" applyFont="1" applyAlignment="1">
      <alignment horizontal="left" wrapText="1"/>
    </xf>
    <xf numFmtId="0" fontId="20" fillId="0" borderId="0" xfId="0" applyFont="1" applyAlignment="1">
      <alignment wrapText="1"/>
    </xf>
    <xf numFmtId="0" fontId="0" fillId="0" borderId="0" xfId="0" applyAlignment="1">
      <alignment wrapText="1"/>
    </xf>
    <xf numFmtId="0" fontId="21" fillId="0" borderId="0" xfId="0" applyFont="1"/>
    <xf numFmtId="0" fontId="0" fillId="0" borderId="0" xfId="0"/>
    <xf numFmtId="0" fontId="22"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a:t>Hazard Specific Relative Risk to Long Term Care Facility</a:t>
            </a:r>
          </a:p>
        </c:rich>
      </c:tx>
      <c:layout>
        <c:manualLayout>
          <c:xMode val="edge"/>
          <c:yMode val="edge"/>
          <c:x val="0.254676258992806"/>
          <c:y val="0.0352564102564102"/>
        </c:manualLayout>
      </c:layout>
      <c:overlay val="0"/>
      <c:spPr>
        <a:noFill/>
        <a:ln w="25400">
          <a:noFill/>
        </a:ln>
      </c:spPr>
    </c:title>
    <c:autoTitleDeleted val="0"/>
    <c:plotArea>
      <c:layout>
        <c:manualLayout>
          <c:layoutTarget val="inner"/>
          <c:xMode val="edge"/>
          <c:yMode val="edge"/>
          <c:x val="0.123741007194245"/>
          <c:y val="0.22435967660656"/>
          <c:w val="0.848920863309353"/>
          <c:h val="0.628207094498368"/>
        </c:manualLayout>
      </c:layout>
      <c:barChart>
        <c:barDir val="col"/>
        <c:grouping val="clustered"/>
        <c:varyColors val="0"/>
        <c:ser>
          <c:idx val="0"/>
          <c:order val="0"/>
          <c:spPr>
            <a:solidFill>
              <a:srgbClr val="9999FF"/>
            </a:solidFill>
            <a:ln w="12700">
              <a:solidFill>
                <a:srgbClr val="000000"/>
              </a:solidFill>
              <a:prstDash val="solid"/>
            </a:ln>
          </c:spPr>
          <c:invertIfNegative val="0"/>
          <c:dPt>
            <c:idx val="0"/>
            <c:invertIfNegative val="0"/>
            <c:bubble3D val="0"/>
            <c:spPr>
              <a:solidFill>
                <a:srgbClr val="FFCC99"/>
              </a:solidFill>
              <a:ln w="12700">
                <a:solidFill>
                  <a:srgbClr val="000000"/>
                </a:solidFill>
                <a:prstDash val="solid"/>
              </a:ln>
            </c:spPr>
          </c:dPt>
          <c:dPt>
            <c:idx val="1"/>
            <c:invertIfNegative val="0"/>
            <c:bubble3D val="0"/>
            <c:spPr>
              <a:solidFill>
                <a:srgbClr val="660066"/>
              </a:solidFill>
              <a:ln w="12700">
                <a:solidFill>
                  <a:srgbClr val="000000"/>
                </a:solidFill>
                <a:prstDash val="solid"/>
              </a:ln>
            </c:spPr>
          </c:dPt>
          <c:dPt>
            <c:idx val="2"/>
            <c:invertIfNegative val="0"/>
            <c:bubble3D val="0"/>
            <c:spPr>
              <a:solidFill>
                <a:srgbClr val="CCFFCC"/>
              </a:solidFill>
              <a:ln w="12700">
                <a:solidFill>
                  <a:srgbClr val="000000"/>
                </a:solidFill>
                <a:prstDash val="solid"/>
              </a:ln>
            </c:spPr>
          </c:dPt>
          <c:dPt>
            <c:idx val="3"/>
            <c:invertIfNegative val="0"/>
            <c:bubble3D val="0"/>
            <c:spPr>
              <a:solidFill>
                <a:srgbClr val="0000FF"/>
              </a:solidFill>
              <a:ln w="12700">
                <a:solidFill>
                  <a:srgbClr val="000000"/>
                </a:solidFill>
                <a:prstDash val="solid"/>
              </a:ln>
            </c:spPr>
          </c:dPt>
          <c:cat>
            <c:strRef>
              <c:f>Summary!$B$2:$E$2</c:f>
              <c:strCache>
                <c:ptCount val="4"/>
                <c:pt idx="0">
                  <c:v>Natural</c:v>
                </c:pt>
                <c:pt idx="1">
                  <c:v>Technological</c:v>
                </c:pt>
                <c:pt idx="2">
                  <c:v>Human</c:v>
                </c:pt>
                <c:pt idx="3">
                  <c:v>Hazmat</c:v>
                </c:pt>
              </c:strCache>
            </c:strRef>
          </c:cat>
          <c:val>
            <c:numRef>
              <c:f>Summary!$B$6:$E$6</c:f>
              <c:numCache>
                <c:formatCode>0.00</c:formatCode>
                <c:ptCount val="4"/>
                <c:pt idx="0">
                  <c:v>0.0</c:v>
                </c:pt>
                <c:pt idx="1">
                  <c:v>0.0</c:v>
                </c:pt>
                <c:pt idx="2">
                  <c:v>0.0</c:v>
                </c:pt>
                <c:pt idx="3">
                  <c:v>0.0</c:v>
                </c:pt>
              </c:numCache>
            </c:numRef>
          </c:val>
        </c:ser>
        <c:dLbls>
          <c:showLegendKey val="0"/>
          <c:showVal val="0"/>
          <c:showCatName val="0"/>
          <c:showSerName val="0"/>
          <c:showPercent val="0"/>
          <c:showBubbleSize val="0"/>
        </c:dLbls>
        <c:gapWidth val="30"/>
        <c:axId val="2074626616"/>
        <c:axId val="2074629992"/>
      </c:barChart>
      <c:catAx>
        <c:axId val="2074626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2074629992"/>
        <c:crosses val="autoZero"/>
        <c:auto val="1"/>
        <c:lblAlgn val="ctr"/>
        <c:lblOffset val="100"/>
        <c:tickLblSkip val="1"/>
        <c:tickMarkSkip val="1"/>
        <c:noMultiLvlLbl val="0"/>
      </c:catAx>
      <c:valAx>
        <c:axId val="2074629992"/>
        <c:scaling>
          <c:orientation val="minMax"/>
          <c:max val="1.0"/>
        </c:scaling>
        <c:delete val="0"/>
        <c:axPos val="l"/>
        <c:majorGridlines>
          <c:spPr>
            <a:ln w="3175">
              <a:solidFill>
                <a:srgbClr val="000000"/>
              </a:solidFill>
              <a:prstDash val="solid"/>
            </a:ln>
          </c:spPr>
        </c:majorGridlines>
        <c:title>
          <c:tx>
            <c:rich>
              <a:bodyPr/>
              <a:lstStyle/>
              <a:p>
                <a:pPr>
                  <a:defRPr sz="950" b="1" i="0" u="none" strike="noStrike" baseline="0">
                    <a:solidFill>
                      <a:srgbClr val="000000"/>
                    </a:solidFill>
                    <a:latin typeface="Arial"/>
                    <a:ea typeface="Arial"/>
                    <a:cs typeface="Arial"/>
                  </a:defRPr>
                </a:pPr>
                <a:r>
                  <a:rPr lang="en-US"/>
                  <a:t>Relative Threat to Facility</a:t>
                </a:r>
              </a:p>
            </c:rich>
          </c:tx>
          <c:layout>
            <c:manualLayout>
              <c:xMode val="edge"/>
              <c:yMode val="edge"/>
              <c:x val="0.0460431654676258"/>
              <c:y val="0.27243690692509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2074626616"/>
        <c:crosses val="autoZero"/>
        <c:crossBetween val="between"/>
        <c:minorUnit val="0.04"/>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a:t>Probability and Severity of Hazards to Long Term Care Facility</a:t>
            </a:r>
          </a:p>
        </c:rich>
      </c:tx>
      <c:layout>
        <c:manualLayout>
          <c:xMode val="edge"/>
          <c:yMode val="edge"/>
          <c:x val="0.22589928057554"/>
          <c:y val="0.0359477124183007"/>
        </c:manualLayout>
      </c:layout>
      <c:overlay val="0"/>
      <c:spPr>
        <a:noFill/>
        <a:ln w="25400">
          <a:noFill/>
        </a:ln>
      </c:spPr>
    </c:title>
    <c:autoTitleDeleted val="0"/>
    <c:plotArea>
      <c:layout>
        <c:manualLayout>
          <c:layoutTarget val="inner"/>
          <c:xMode val="edge"/>
          <c:yMode val="edge"/>
          <c:x val="0.122302158273381"/>
          <c:y val="0.212418978563427"/>
          <c:w val="0.856115107913669"/>
          <c:h val="0.647060888547056"/>
        </c:manualLayout>
      </c:layout>
      <c:barChart>
        <c:barDir val="col"/>
        <c:grouping val="clustered"/>
        <c:varyColors val="0"/>
        <c:ser>
          <c:idx val="0"/>
          <c:order val="0"/>
          <c:spPr>
            <a:solidFill>
              <a:srgbClr val="3366FF"/>
            </a:solidFill>
            <a:ln w="12700">
              <a:solidFill>
                <a:srgbClr val="000000"/>
              </a:solidFill>
              <a:prstDash val="solid"/>
            </a:ln>
          </c:spPr>
          <c:invertIfNegative val="0"/>
          <c:dPt>
            <c:idx val="0"/>
            <c:invertIfNegative val="0"/>
            <c:bubble3D val="0"/>
            <c:spPr>
              <a:solidFill>
                <a:srgbClr val="FFFF00"/>
              </a:solidFill>
              <a:ln w="12700">
                <a:solidFill>
                  <a:srgbClr val="000000"/>
                </a:solidFill>
                <a:prstDash val="solid"/>
              </a:ln>
            </c:spPr>
          </c:dPt>
          <c:dPt>
            <c:idx val="1"/>
            <c:invertIfNegative val="0"/>
            <c:bubble3D val="0"/>
            <c:spPr>
              <a:solidFill>
                <a:srgbClr val="800000"/>
              </a:solidFill>
              <a:ln w="12700">
                <a:solidFill>
                  <a:srgbClr val="000000"/>
                </a:solidFill>
                <a:prstDash val="solid"/>
              </a:ln>
            </c:spPr>
          </c:dPt>
          <c:cat>
            <c:strRef>
              <c:f>Summary!$A$3:$A$4</c:f>
              <c:strCache>
                <c:ptCount val="2"/>
                <c:pt idx="0">
                  <c:v>Probability</c:v>
                </c:pt>
                <c:pt idx="1">
                  <c:v>Severity</c:v>
                </c:pt>
              </c:strCache>
            </c:strRef>
          </c:cat>
          <c:val>
            <c:numRef>
              <c:f>Summary!$F$3:$F$4</c:f>
              <c:numCache>
                <c:formatCode>0.00</c:formatCode>
                <c:ptCount val="2"/>
                <c:pt idx="0">
                  <c:v>0.0</c:v>
                </c:pt>
                <c:pt idx="1">
                  <c:v>0.0</c:v>
                </c:pt>
              </c:numCache>
            </c:numRef>
          </c:val>
        </c:ser>
        <c:dLbls>
          <c:showLegendKey val="0"/>
          <c:showVal val="0"/>
          <c:showCatName val="0"/>
          <c:showSerName val="0"/>
          <c:showPercent val="0"/>
          <c:showBubbleSize val="0"/>
        </c:dLbls>
        <c:gapWidth val="40"/>
        <c:axId val="2073410952"/>
        <c:axId val="2073414328"/>
      </c:barChart>
      <c:catAx>
        <c:axId val="2073410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2073414328"/>
        <c:crosses val="autoZero"/>
        <c:auto val="1"/>
        <c:lblAlgn val="ctr"/>
        <c:lblOffset val="100"/>
        <c:tickLblSkip val="1"/>
        <c:tickMarkSkip val="1"/>
        <c:noMultiLvlLbl val="0"/>
      </c:catAx>
      <c:valAx>
        <c:axId val="2073414328"/>
        <c:scaling>
          <c:orientation val="minMax"/>
          <c:max val="1.0"/>
        </c:scaling>
        <c:delete val="0"/>
        <c:axPos val="l"/>
        <c:majorGridlines>
          <c:spPr>
            <a:ln w="3175">
              <a:solidFill>
                <a:srgbClr val="000000"/>
              </a:solidFill>
              <a:prstDash val="solid"/>
            </a:ln>
          </c:spPr>
        </c:majorGridlines>
        <c:title>
          <c:tx>
            <c:rich>
              <a:bodyPr/>
              <a:lstStyle/>
              <a:p>
                <a:pPr>
                  <a:defRPr sz="850" b="1" i="0" u="none" strike="noStrike" baseline="0">
                    <a:solidFill>
                      <a:srgbClr val="000000"/>
                    </a:solidFill>
                    <a:latin typeface="Arial"/>
                    <a:ea typeface="Arial"/>
                    <a:cs typeface="Arial"/>
                  </a:defRPr>
                </a:pPr>
                <a:r>
                  <a:rPr lang="en-US"/>
                  <a:t>Relative Impact on Facility</a:t>
                </a:r>
              </a:p>
            </c:rich>
          </c:tx>
          <c:layout>
            <c:manualLayout>
              <c:xMode val="edge"/>
              <c:yMode val="edge"/>
              <c:x val="0.0474820143884892"/>
              <c:y val="0.30065462405434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2073410952"/>
        <c:crosses val="autoZero"/>
        <c:crossBetween val="between"/>
        <c:minorUnit val="0.02"/>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95250</xdr:rowOff>
    </xdr:from>
    <xdr:to>
      <xdr:col>6</xdr:col>
      <xdr:colOff>542925</xdr:colOff>
      <xdr:row>24</xdr:row>
      <xdr:rowOff>152400</xdr:rowOff>
    </xdr:to>
    <xdr:graphicFrame macro="">
      <xdr:nvGraphicFramePr>
        <xdr:cNvPr id="617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152400</xdr:rowOff>
    </xdr:from>
    <xdr:to>
      <xdr:col>6</xdr:col>
      <xdr:colOff>542925</xdr:colOff>
      <xdr:row>42</xdr:row>
      <xdr:rowOff>152400</xdr:rowOff>
    </xdr:to>
    <xdr:graphicFrame macro="">
      <xdr:nvGraphicFramePr>
        <xdr:cNvPr id="617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topLeftCell="A41" workbookViewId="0">
      <selection activeCell="B1" sqref="B1:G1"/>
    </sheetView>
  </sheetViews>
  <sheetFormatPr baseColWidth="10" defaultColWidth="8.83203125" defaultRowHeight="12" x14ac:dyDescent="0"/>
  <sheetData>
    <row r="1" spans="1:10" ht="16">
      <c r="A1" s="156"/>
      <c r="B1" s="157" t="s">
        <v>85</v>
      </c>
      <c r="C1" s="157"/>
      <c r="D1" s="157"/>
      <c r="E1" s="157"/>
      <c r="F1" s="157"/>
      <c r="G1" s="157"/>
    </row>
    <row r="2" spans="1:10" ht="16">
      <c r="A2" s="156"/>
      <c r="B2" s="157" t="s">
        <v>86</v>
      </c>
      <c r="C2" s="157"/>
      <c r="D2" s="157"/>
      <c r="E2" s="157"/>
      <c r="F2" s="157"/>
      <c r="G2" s="157"/>
    </row>
    <row r="3" spans="1:10" ht="17">
      <c r="A3" s="156"/>
      <c r="B3" s="158" t="s">
        <v>87</v>
      </c>
      <c r="C3" s="158"/>
      <c r="D3" s="158"/>
      <c r="E3" s="158"/>
      <c r="F3" s="158"/>
      <c r="G3" s="158"/>
    </row>
    <row r="4" spans="1:10" ht="135" customHeight="1">
      <c r="A4" s="160" t="s">
        <v>88</v>
      </c>
      <c r="B4" s="160"/>
      <c r="C4" s="160"/>
      <c r="D4" s="160"/>
      <c r="E4" s="160"/>
      <c r="F4" s="160"/>
      <c r="G4" s="160"/>
      <c r="H4" s="160"/>
      <c r="I4" s="160"/>
      <c r="J4" s="160"/>
    </row>
    <row r="5" spans="1:10" ht="12.75" customHeight="1">
      <c r="A5" s="164"/>
      <c r="B5" s="164"/>
      <c r="C5" s="164"/>
      <c r="D5" s="164"/>
      <c r="E5" s="164"/>
      <c r="F5" s="164"/>
      <c r="G5" s="164"/>
    </row>
    <row r="6" spans="1:10" ht="68.25" customHeight="1">
      <c r="A6" s="161" t="s">
        <v>134</v>
      </c>
      <c r="B6" s="162"/>
      <c r="C6" s="162"/>
      <c r="D6" s="162"/>
      <c r="E6" s="162"/>
      <c r="F6" s="162"/>
      <c r="G6" s="162"/>
      <c r="H6" s="162"/>
      <c r="I6" s="162"/>
      <c r="J6" s="162"/>
    </row>
    <row r="7" spans="1:10" ht="12.75" customHeight="1">
      <c r="A7" s="164"/>
      <c r="B7" s="164"/>
      <c r="C7" s="164"/>
      <c r="D7" s="164"/>
      <c r="E7" s="164"/>
      <c r="F7" s="164"/>
      <c r="G7" s="164"/>
    </row>
    <row r="8" spans="1:10" ht="15">
      <c r="A8" s="165" t="s">
        <v>89</v>
      </c>
      <c r="B8" s="165"/>
      <c r="C8" s="165"/>
      <c r="D8" s="165"/>
      <c r="E8" s="165"/>
      <c r="F8" s="165"/>
      <c r="G8" s="165"/>
    </row>
    <row r="9" spans="1:10" ht="12.75" customHeight="1">
      <c r="A9" s="164"/>
      <c r="B9" s="164"/>
      <c r="C9" s="164"/>
      <c r="D9" s="164"/>
      <c r="E9" s="164"/>
      <c r="F9" s="164"/>
      <c r="G9" s="164"/>
    </row>
    <row r="10" spans="1:10" ht="15">
      <c r="A10" s="163" t="s">
        <v>90</v>
      </c>
      <c r="B10" s="163"/>
      <c r="C10" s="163"/>
      <c r="D10" s="163"/>
      <c r="E10" s="163"/>
      <c r="F10" s="163"/>
      <c r="G10" s="163"/>
    </row>
    <row r="11" spans="1:10" ht="14">
      <c r="A11" s="152" t="s">
        <v>91</v>
      </c>
      <c r="B11" s="150"/>
      <c r="C11" s="150"/>
      <c r="D11" s="150"/>
      <c r="E11" s="150"/>
      <c r="F11" s="150"/>
      <c r="G11" s="150"/>
    </row>
    <row r="12" spans="1:10" ht="15">
      <c r="A12" s="155" t="s">
        <v>92</v>
      </c>
      <c r="B12" s="155"/>
      <c r="C12" s="155"/>
      <c r="D12" s="155"/>
      <c r="E12" s="155"/>
      <c r="F12" s="155"/>
      <c r="G12" s="155"/>
    </row>
    <row r="13" spans="1:10" ht="14">
      <c r="A13" s="156"/>
      <c r="B13" s="156"/>
      <c r="C13" s="156"/>
      <c r="D13" s="150"/>
      <c r="E13" s="150"/>
      <c r="F13" s="150"/>
      <c r="G13" s="150"/>
    </row>
    <row r="14" spans="1:10" ht="14">
      <c r="A14" s="150"/>
      <c r="B14" s="150"/>
      <c r="C14" s="150"/>
      <c r="D14" s="150"/>
      <c r="E14" s="150"/>
      <c r="F14" s="150"/>
      <c r="G14" s="150"/>
    </row>
    <row r="15" spans="1:10" ht="15">
      <c r="A15" s="155" t="s">
        <v>93</v>
      </c>
      <c r="B15" s="155"/>
      <c r="C15" s="155"/>
      <c r="D15" s="155"/>
      <c r="E15" s="155"/>
      <c r="F15" s="155"/>
      <c r="G15" s="150"/>
    </row>
    <row r="16" spans="1:10" ht="15">
      <c r="A16" s="151">
        <v>1</v>
      </c>
      <c r="B16" s="155" t="s">
        <v>94</v>
      </c>
      <c r="C16" s="155"/>
      <c r="D16" s="150"/>
      <c r="E16" s="150"/>
      <c r="F16" s="150"/>
      <c r="G16" s="150"/>
    </row>
    <row r="17" spans="1:7" ht="15">
      <c r="A17" s="151">
        <v>2</v>
      </c>
      <c r="B17" s="155" t="s">
        <v>95</v>
      </c>
      <c r="C17" s="155"/>
      <c r="D17" s="150"/>
      <c r="E17" s="150"/>
      <c r="F17" s="150"/>
      <c r="G17" s="150"/>
    </row>
    <row r="18" spans="1:7" ht="15">
      <c r="A18" s="151">
        <v>3</v>
      </c>
      <c r="B18" s="155" t="s">
        <v>96</v>
      </c>
      <c r="C18" s="155"/>
      <c r="D18" s="155"/>
      <c r="E18" s="150"/>
      <c r="F18" s="150"/>
      <c r="G18" s="150"/>
    </row>
    <row r="19" spans="1:7" ht="14">
      <c r="A19" s="150"/>
      <c r="B19" s="150"/>
      <c r="C19" s="150"/>
      <c r="D19" s="150"/>
      <c r="E19" s="150"/>
      <c r="F19" s="150"/>
      <c r="G19" s="150"/>
    </row>
    <row r="20" spans="1:7" ht="15">
      <c r="A20" s="155" t="s">
        <v>97</v>
      </c>
      <c r="B20" s="155"/>
      <c r="C20" s="155"/>
      <c r="D20" s="155"/>
      <c r="E20" s="155"/>
      <c r="F20" s="155"/>
      <c r="G20" s="150"/>
    </row>
    <row r="21" spans="1:7" ht="15">
      <c r="A21" s="151">
        <v>1</v>
      </c>
      <c r="B21" s="155" t="s">
        <v>98</v>
      </c>
      <c r="C21" s="155"/>
      <c r="D21" s="155"/>
      <c r="E21" s="155"/>
      <c r="F21" s="150"/>
      <c r="G21" s="150"/>
    </row>
    <row r="22" spans="1:7" ht="15">
      <c r="A22" s="151">
        <v>2</v>
      </c>
      <c r="B22" s="155" t="s">
        <v>99</v>
      </c>
      <c r="C22" s="155"/>
      <c r="D22" s="155"/>
      <c r="E22" s="150"/>
      <c r="F22" s="150"/>
      <c r="G22" s="150"/>
    </row>
    <row r="23" spans="1:7" ht="15">
      <c r="A23" s="151">
        <v>3</v>
      </c>
      <c r="B23" s="155" t="s">
        <v>100</v>
      </c>
      <c r="C23" s="155"/>
      <c r="D23" s="155"/>
      <c r="E23" s="155"/>
      <c r="F23" s="150"/>
      <c r="G23" s="150"/>
    </row>
    <row r="24" spans="1:7" ht="14">
      <c r="A24" s="150"/>
      <c r="B24" s="150"/>
      <c r="C24" s="150"/>
      <c r="D24" s="150"/>
      <c r="E24" s="150"/>
      <c r="F24" s="150"/>
      <c r="G24" s="150"/>
    </row>
    <row r="25" spans="1:7" ht="15">
      <c r="A25" s="155" t="s">
        <v>101</v>
      </c>
      <c r="B25" s="155"/>
      <c r="C25" s="155"/>
      <c r="D25" s="155"/>
      <c r="E25" s="155"/>
      <c r="F25" s="155"/>
      <c r="G25" s="155"/>
    </row>
    <row r="26" spans="1:7" ht="15">
      <c r="A26" s="151">
        <v>1</v>
      </c>
      <c r="B26" s="155" t="s">
        <v>102</v>
      </c>
      <c r="C26" s="155"/>
      <c r="D26" s="155"/>
      <c r="E26" s="150"/>
      <c r="F26" s="150"/>
      <c r="G26" s="150"/>
    </row>
    <row r="27" spans="1:7" ht="15">
      <c r="A27" s="151">
        <v>2</v>
      </c>
      <c r="B27" s="155" t="s">
        <v>103</v>
      </c>
      <c r="C27" s="155"/>
      <c r="D27" s="155"/>
      <c r="E27" s="155"/>
      <c r="F27" s="150"/>
      <c r="G27" s="150"/>
    </row>
    <row r="28" spans="1:7" ht="14">
      <c r="A28" s="150"/>
      <c r="B28" s="150"/>
      <c r="C28" s="150"/>
      <c r="D28" s="150"/>
      <c r="E28" s="150"/>
      <c r="F28" s="150"/>
      <c r="G28" s="150"/>
    </row>
    <row r="29" spans="1:7" ht="15">
      <c r="A29" s="155" t="s">
        <v>104</v>
      </c>
      <c r="B29" s="155"/>
      <c r="C29" s="155"/>
      <c r="D29" s="155"/>
      <c r="E29" s="155"/>
      <c r="F29" s="155"/>
      <c r="G29" s="155"/>
    </row>
    <row r="30" spans="1:7" ht="15">
      <c r="A30" s="151">
        <v>1</v>
      </c>
      <c r="B30" s="155" t="s">
        <v>105</v>
      </c>
      <c r="C30" s="155"/>
      <c r="D30" s="150"/>
      <c r="E30" s="150"/>
      <c r="F30" s="150"/>
      <c r="G30" s="150"/>
    </row>
    <row r="31" spans="1:7" ht="15">
      <c r="A31" s="151">
        <v>2</v>
      </c>
      <c r="B31" s="155" t="s">
        <v>106</v>
      </c>
      <c r="C31" s="155"/>
      <c r="D31" s="155"/>
      <c r="E31" s="155"/>
      <c r="F31" s="150"/>
      <c r="G31" s="150"/>
    </row>
    <row r="32" spans="1:7" ht="15">
      <c r="A32" s="151">
        <v>3</v>
      </c>
      <c r="B32" s="155" t="s">
        <v>107</v>
      </c>
      <c r="C32" s="155"/>
      <c r="D32" s="150"/>
      <c r="E32" s="150"/>
      <c r="F32" s="150"/>
      <c r="G32" s="150"/>
    </row>
    <row r="33" spans="1:7" ht="14">
      <c r="A33" s="150"/>
      <c r="B33" s="150"/>
      <c r="C33" s="150"/>
      <c r="D33" s="150"/>
      <c r="E33" s="150"/>
      <c r="F33" s="150"/>
      <c r="G33" s="150"/>
    </row>
    <row r="34" spans="1:7" ht="15">
      <c r="A34" s="155" t="s">
        <v>108</v>
      </c>
      <c r="B34" s="155"/>
      <c r="C34" s="155"/>
      <c r="D34" s="155"/>
      <c r="E34" s="155"/>
      <c r="F34" s="155"/>
      <c r="G34" s="155"/>
    </row>
    <row r="35" spans="1:7" ht="15">
      <c r="A35" s="151">
        <v>1</v>
      </c>
      <c r="B35" s="155" t="s">
        <v>109</v>
      </c>
      <c r="C35" s="155"/>
      <c r="D35" s="150"/>
      <c r="E35" s="150"/>
      <c r="F35" s="150"/>
      <c r="G35" s="150"/>
    </row>
    <row r="36" spans="1:7" ht="15">
      <c r="A36" s="151">
        <v>2</v>
      </c>
      <c r="B36" s="155" t="s">
        <v>110</v>
      </c>
      <c r="C36" s="155"/>
      <c r="D36" s="155"/>
      <c r="E36" s="155"/>
      <c r="F36" s="150"/>
      <c r="G36" s="150"/>
    </row>
    <row r="37" spans="1:7" ht="15">
      <c r="A37" s="151">
        <v>3</v>
      </c>
      <c r="B37" s="155" t="s">
        <v>111</v>
      </c>
      <c r="C37" s="155"/>
      <c r="D37" s="155"/>
      <c r="E37" s="155"/>
      <c r="F37" s="150"/>
      <c r="G37" s="150"/>
    </row>
    <row r="38" spans="1:7" ht="15">
      <c r="A38" s="151">
        <v>4</v>
      </c>
      <c r="B38" s="155" t="s">
        <v>112</v>
      </c>
      <c r="C38" s="155"/>
      <c r="D38" s="155"/>
      <c r="E38" s="155"/>
      <c r="F38" s="155"/>
      <c r="G38" s="150"/>
    </row>
    <row r="39" spans="1:7" ht="15">
      <c r="A39" s="151">
        <v>5</v>
      </c>
      <c r="B39" s="155" t="s">
        <v>113</v>
      </c>
      <c r="C39" s="155"/>
      <c r="D39" s="155"/>
      <c r="E39" s="155"/>
      <c r="F39" s="155"/>
      <c r="G39" s="150"/>
    </row>
    <row r="40" spans="1:7" ht="15">
      <c r="A40" s="151">
        <v>6</v>
      </c>
      <c r="B40" s="155" t="s">
        <v>114</v>
      </c>
      <c r="C40" s="155"/>
      <c r="D40" s="155"/>
      <c r="E40" s="150"/>
      <c r="F40" s="150"/>
      <c r="G40" s="150"/>
    </row>
    <row r="41" spans="1:7" ht="15">
      <c r="A41" s="151">
        <v>7</v>
      </c>
      <c r="B41" s="155" t="s">
        <v>115</v>
      </c>
      <c r="C41" s="155"/>
      <c r="D41" s="155"/>
      <c r="E41" s="155"/>
      <c r="F41" s="150"/>
      <c r="G41" s="150"/>
    </row>
    <row r="42" spans="1:7" ht="14">
      <c r="A42" s="150"/>
      <c r="B42" s="150"/>
      <c r="C42" s="150"/>
      <c r="D42" s="150"/>
      <c r="E42" s="150"/>
      <c r="F42" s="150"/>
      <c r="G42" s="150"/>
    </row>
    <row r="43" spans="1:7" ht="15">
      <c r="A43" s="155" t="s">
        <v>116</v>
      </c>
      <c r="B43" s="155"/>
      <c r="C43" s="155"/>
      <c r="D43" s="155"/>
      <c r="E43" s="155"/>
      <c r="F43" s="155"/>
      <c r="G43" s="155"/>
    </row>
    <row r="44" spans="1:7" ht="15">
      <c r="A44" s="151">
        <v>1</v>
      </c>
      <c r="B44" s="155" t="s">
        <v>117</v>
      </c>
      <c r="C44" s="155"/>
      <c r="D44" s="155"/>
      <c r="E44" s="150"/>
      <c r="F44" s="150"/>
      <c r="G44" s="150"/>
    </row>
    <row r="45" spans="1:7" ht="15">
      <c r="A45" s="151">
        <v>2</v>
      </c>
      <c r="B45" s="155" t="s">
        <v>118</v>
      </c>
      <c r="C45" s="155"/>
      <c r="D45" s="150"/>
      <c r="E45" s="150"/>
      <c r="F45" s="150"/>
      <c r="G45" s="150"/>
    </row>
    <row r="46" spans="1:7" ht="15">
      <c r="A46" s="151">
        <v>3</v>
      </c>
      <c r="B46" s="151" t="s">
        <v>119</v>
      </c>
      <c r="C46" s="150"/>
      <c r="D46" s="150"/>
      <c r="E46" s="150"/>
      <c r="F46" s="150"/>
      <c r="G46" s="150"/>
    </row>
    <row r="47" spans="1:7" ht="15">
      <c r="A47" s="151">
        <v>4</v>
      </c>
      <c r="B47" s="155" t="s">
        <v>120</v>
      </c>
      <c r="C47" s="155"/>
      <c r="D47" s="155"/>
      <c r="E47" s="150"/>
      <c r="F47" s="150"/>
      <c r="G47" s="150"/>
    </row>
    <row r="48" spans="1:7" ht="15">
      <c r="A48" s="151">
        <v>5</v>
      </c>
      <c r="B48" s="155" t="s">
        <v>121</v>
      </c>
      <c r="C48" s="155"/>
      <c r="D48" s="155"/>
      <c r="E48" s="150"/>
      <c r="F48" s="150"/>
      <c r="G48" s="150"/>
    </row>
    <row r="49" spans="1:9" ht="14">
      <c r="A49" s="150"/>
      <c r="B49" s="150"/>
      <c r="C49" s="150"/>
      <c r="D49" s="150"/>
      <c r="E49" s="150"/>
      <c r="F49" s="150"/>
      <c r="G49" s="150"/>
    </row>
    <row r="50" spans="1:9" ht="15">
      <c r="A50" s="155" t="s">
        <v>122</v>
      </c>
      <c r="B50" s="155"/>
      <c r="C50" s="155"/>
      <c r="D50" s="155"/>
      <c r="E50" s="155"/>
      <c r="F50" s="155"/>
      <c r="G50" s="155"/>
    </row>
    <row r="51" spans="1:9" ht="15">
      <c r="A51" s="151">
        <v>1</v>
      </c>
      <c r="B51" s="155" t="s">
        <v>123</v>
      </c>
      <c r="C51" s="155"/>
      <c r="D51" s="155"/>
      <c r="E51" s="150"/>
      <c r="F51" s="150"/>
      <c r="G51" s="150"/>
    </row>
    <row r="52" spans="1:9" ht="15">
      <c r="A52" s="151">
        <v>2</v>
      </c>
      <c r="B52" s="155" t="s">
        <v>124</v>
      </c>
      <c r="C52" s="155"/>
      <c r="D52" s="155"/>
      <c r="E52" s="150"/>
      <c r="F52" s="150"/>
      <c r="G52" s="150"/>
    </row>
    <row r="53" spans="1:9" ht="15">
      <c r="A53" s="151">
        <v>3</v>
      </c>
      <c r="B53" s="155" t="s">
        <v>125</v>
      </c>
      <c r="C53" s="155"/>
      <c r="D53" s="150"/>
      <c r="E53" s="150"/>
      <c r="F53" s="150"/>
      <c r="G53" s="150"/>
    </row>
    <row r="54" spans="1:9" ht="15">
      <c r="A54" s="151">
        <v>4</v>
      </c>
      <c r="B54" s="155" t="s">
        <v>126</v>
      </c>
      <c r="C54" s="155"/>
      <c r="D54" s="155"/>
      <c r="E54" s="150"/>
      <c r="F54" s="150"/>
      <c r="G54" s="150"/>
    </row>
    <row r="55" spans="1:9" ht="14">
      <c r="A55" s="150"/>
      <c r="B55" s="150"/>
      <c r="C55" s="150"/>
      <c r="D55" s="150"/>
      <c r="E55" s="150"/>
      <c r="F55" s="150"/>
      <c r="G55" s="150"/>
    </row>
    <row r="56" spans="1:9" ht="15">
      <c r="A56" s="155" t="s">
        <v>127</v>
      </c>
      <c r="B56" s="155"/>
      <c r="C56" s="155"/>
      <c r="D56" s="155"/>
      <c r="E56" s="155"/>
      <c r="F56" s="155"/>
      <c r="G56" s="155"/>
    </row>
    <row r="57" spans="1:9" ht="15">
      <c r="A57" s="151">
        <v>1</v>
      </c>
      <c r="B57" s="155" t="s">
        <v>128</v>
      </c>
      <c r="C57" s="155"/>
      <c r="D57" s="155"/>
      <c r="E57" s="155"/>
      <c r="F57" s="155"/>
      <c r="G57" s="150"/>
    </row>
    <row r="58" spans="1:9" ht="15">
      <c r="A58" s="151">
        <v>2</v>
      </c>
      <c r="B58" s="155" t="s">
        <v>129</v>
      </c>
      <c r="C58" s="155"/>
      <c r="D58" s="155"/>
      <c r="E58" s="155"/>
      <c r="F58" s="150"/>
      <c r="G58" s="150"/>
    </row>
    <row r="59" spans="1:9" ht="15">
      <c r="A59" s="151">
        <v>3</v>
      </c>
      <c r="B59" s="155" t="s">
        <v>130</v>
      </c>
      <c r="C59" s="155"/>
      <c r="D59" s="155"/>
      <c r="E59" s="155"/>
      <c r="F59" s="155"/>
      <c r="G59" s="150"/>
    </row>
    <row r="60" spans="1:9" ht="15">
      <c r="A60" s="151">
        <v>4</v>
      </c>
      <c r="B60" s="155" t="s">
        <v>131</v>
      </c>
      <c r="C60" s="155"/>
      <c r="D60" s="155"/>
      <c r="E60" s="155"/>
      <c r="F60" s="155"/>
      <c r="G60" s="150"/>
    </row>
    <row r="61" spans="1:9" ht="14">
      <c r="A61" s="150"/>
      <c r="B61" s="150"/>
      <c r="C61" s="150"/>
      <c r="D61" s="150"/>
      <c r="E61" s="150"/>
      <c r="F61" s="150"/>
      <c r="G61" s="150"/>
    </row>
    <row r="62" spans="1:9" ht="15">
      <c r="A62" s="159" t="s">
        <v>133</v>
      </c>
      <c r="B62" s="159"/>
      <c r="C62" s="159"/>
      <c r="D62" s="159"/>
      <c r="E62" s="159"/>
      <c r="F62" s="159"/>
      <c r="G62" s="159"/>
      <c r="H62" s="159"/>
      <c r="I62" s="159"/>
    </row>
    <row r="63" spans="1:9" ht="15">
      <c r="A63" s="154" t="s">
        <v>132</v>
      </c>
      <c r="B63" s="154"/>
      <c r="C63" s="154"/>
      <c r="D63" s="154"/>
      <c r="E63" s="154"/>
      <c r="F63" s="154"/>
      <c r="G63" s="154"/>
      <c r="H63" s="153"/>
    </row>
    <row r="64" spans="1:9" ht="14">
      <c r="A64" s="150"/>
    </row>
  </sheetData>
  <mergeCells count="52">
    <mergeCell ref="A62:I62"/>
    <mergeCell ref="A4:J4"/>
    <mergeCell ref="A6:J6"/>
    <mergeCell ref="A12:G12"/>
    <mergeCell ref="A13:C13"/>
    <mergeCell ref="A10:G10"/>
    <mergeCell ref="A5:G5"/>
    <mergeCell ref="A7:G7"/>
    <mergeCell ref="A8:G8"/>
    <mergeCell ref="A9:G9"/>
    <mergeCell ref="B18:D18"/>
    <mergeCell ref="A20:F20"/>
    <mergeCell ref="B26:D26"/>
    <mergeCell ref="B23:E23"/>
    <mergeCell ref="A25:G25"/>
    <mergeCell ref="B30:C30"/>
    <mergeCell ref="A1:A3"/>
    <mergeCell ref="B1:G1"/>
    <mergeCell ref="B2:G2"/>
    <mergeCell ref="B3:G3"/>
    <mergeCell ref="B22:D22"/>
    <mergeCell ref="B21:E21"/>
    <mergeCell ref="A15:F15"/>
    <mergeCell ref="B16:C16"/>
    <mergeCell ref="B17:C17"/>
    <mergeCell ref="B31:E31"/>
    <mergeCell ref="B32:C32"/>
    <mergeCell ref="B27:E27"/>
    <mergeCell ref="A29:G29"/>
    <mergeCell ref="B37:E37"/>
    <mergeCell ref="B38:F38"/>
    <mergeCell ref="B39:F39"/>
    <mergeCell ref="A34:G34"/>
    <mergeCell ref="B35:C35"/>
    <mergeCell ref="B36:E36"/>
    <mergeCell ref="B44:D44"/>
    <mergeCell ref="B45:C45"/>
    <mergeCell ref="B47:D47"/>
    <mergeCell ref="B40:D40"/>
    <mergeCell ref="B41:E41"/>
    <mergeCell ref="A43:G43"/>
    <mergeCell ref="B52:D52"/>
    <mergeCell ref="B53:C53"/>
    <mergeCell ref="B54:D54"/>
    <mergeCell ref="B48:D48"/>
    <mergeCell ref="A50:G50"/>
    <mergeCell ref="B51:D51"/>
    <mergeCell ref="B59:F59"/>
    <mergeCell ref="B60:F60"/>
    <mergeCell ref="A56:G56"/>
    <mergeCell ref="B57:F57"/>
    <mergeCell ref="B58:E58"/>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abSelected="1" workbookViewId="0">
      <selection activeCell="A24" sqref="A24"/>
    </sheetView>
  </sheetViews>
  <sheetFormatPr baseColWidth="10" defaultColWidth="9.1640625" defaultRowHeight="12" x14ac:dyDescent="0"/>
  <cols>
    <col min="1" max="1" width="15.83203125" style="2" customWidth="1"/>
    <col min="2" max="8" width="12.33203125" style="2" customWidth="1"/>
    <col min="9" max="9" width="20.83203125" style="2" customWidth="1"/>
    <col min="10" max="10" width="6" style="2" customWidth="1"/>
    <col min="11" max="11" width="4.83203125" style="2" customWidth="1"/>
    <col min="12" max="12" width="5" style="2" customWidth="1"/>
    <col min="13" max="16384" width="9.1640625" style="2"/>
  </cols>
  <sheetData>
    <row r="1" spans="1:9" ht="18" customHeight="1">
      <c r="A1" s="49" t="s">
        <v>49</v>
      </c>
      <c r="B1" s="49"/>
      <c r="C1" s="49"/>
      <c r="D1" s="49"/>
      <c r="E1" s="49"/>
      <c r="F1" s="49"/>
      <c r="G1" s="49"/>
      <c r="H1" s="49"/>
      <c r="I1" s="49"/>
    </row>
    <row r="2" spans="1:9" ht="27" customHeight="1" thickBot="1">
      <c r="A2" s="50" t="s">
        <v>46</v>
      </c>
      <c r="B2" s="1"/>
      <c r="C2" s="1"/>
      <c r="D2" s="1"/>
      <c r="E2" s="1"/>
      <c r="F2" s="1"/>
      <c r="G2" s="1"/>
      <c r="H2" s="1"/>
      <c r="I2" s="1"/>
    </row>
    <row r="3" spans="1:9" ht="17.25" customHeight="1" thickBot="1">
      <c r="A3" s="21"/>
      <c r="B3" s="72"/>
      <c r="C3" s="18" t="s">
        <v>58</v>
      </c>
      <c r="D3" s="20"/>
      <c r="E3" s="19"/>
      <c r="F3" s="20"/>
      <c r="G3" s="20"/>
      <c r="H3" s="19"/>
      <c r="I3" s="44"/>
    </row>
    <row r="4" spans="1:9" s="15" customFormat="1" ht="27.75" customHeight="1" thickBot="1">
      <c r="A4" s="22" t="s">
        <v>0</v>
      </c>
      <c r="B4" s="73" t="s">
        <v>1</v>
      </c>
      <c r="C4" s="76" t="s">
        <v>37</v>
      </c>
      <c r="D4" s="77" t="s">
        <v>36</v>
      </c>
      <c r="E4" s="78" t="s">
        <v>38</v>
      </c>
      <c r="F4" s="74" t="s">
        <v>39</v>
      </c>
      <c r="G4" s="82" t="s">
        <v>59</v>
      </c>
      <c r="H4" s="84" t="s">
        <v>60</v>
      </c>
      <c r="I4" s="42" t="s">
        <v>40</v>
      </c>
    </row>
    <row r="5" spans="1:9" s="4" customFormat="1" ht="34.5" customHeight="1" thickBot="1">
      <c r="A5" s="3"/>
      <c r="B5" s="37" t="s">
        <v>45</v>
      </c>
      <c r="C5" s="79" t="s">
        <v>42</v>
      </c>
      <c r="D5" s="80" t="s">
        <v>43</v>
      </c>
      <c r="E5" s="105" t="s">
        <v>76</v>
      </c>
      <c r="F5" s="75" t="s">
        <v>44</v>
      </c>
      <c r="G5" s="83" t="s">
        <v>61</v>
      </c>
      <c r="H5" s="85" t="s">
        <v>47</v>
      </c>
      <c r="I5" s="43" t="s">
        <v>48</v>
      </c>
    </row>
    <row r="6" spans="1:9" s="17" customFormat="1" ht="47.25" customHeight="1" thickBot="1">
      <c r="A6" s="14" t="s">
        <v>56</v>
      </c>
      <c r="B6" s="81" t="s">
        <v>55</v>
      </c>
      <c r="C6" s="53" t="s">
        <v>57</v>
      </c>
      <c r="D6" s="67" t="s">
        <v>53</v>
      </c>
      <c r="E6" s="66" t="s">
        <v>54</v>
      </c>
      <c r="F6" s="89" t="s">
        <v>65</v>
      </c>
      <c r="G6" s="90" t="s">
        <v>66</v>
      </c>
      <c r="H6" s="91" t="s">
        <v>67</v>
      </c>
      <c r="I6" s="86" t="s">
        <v>62</v>
      </c>
    </row>
    <row r="7" spans="1:9" s="5" customFormat="1" ht="17" customHeight="1">
      <c r="A7" s="30" t="s">
        <v>2</v>
      </c>
      <c r="B7" s="38"/>
      <c r="C7" s="38"/>
      <c r="D7" s="33"/>
      <c r="E7" s="40"/>
      <c r="F7" s="33"/>
      <c r="G7" s="70"/>
      <c r="H7" s="32"/>
      <c r="I7" s="87">
        <f>SUM((B7/3)*((C7+D7+E7+F7+G7+H7)/18))</f>
        <v>0</v>
      </c>
    </row>
    <row r="8" spans="1:9" s="5" customFormat="1" ht="17" customHeight="1">
      <c r="A8" s="30" t="s">
        <v>3</v>
      </c>
      <c r="B8" s="39"/>
      <c r="C8" s="39"/>
      <c r="D8" s="36"/>
      <c r="E8" s="41"/>
      <c r="F8" s="36"/>
      <c r="G8" s="71"/>
      <c r="H8" s="35"/>
      <c r="I8" s="98">
        <f t="shared" ref="I8:I22" si="0">SUM((B8/3)*((C8+D8+E8+F8+G8+H8)/18))</f>
        <v>0</v>
      </c>
    </row>
    <row r="9" spans="1:9" s="5" customFormat="1">
      <c r="A9" s="30" t="s">
        <v>4</v>
      </c>
      <c r="B9" s="39"/>
      <c r="C9" s="39"/>
      <c r="D9" s="36"/>
      <c r="E9" s="41"/>
      <c r="F9" s="36"/>
      <c r="G9" s="71"/>
      <c r="H9" s="35"/>
      <c r="I9" s="98">
        <f t="shared" si="0"/>
        <v>0</v>
      </c>
    </row>
    <row r="10" spans="1:9" s="5" customFormat="1" ht="17" customHeight="1">
      <c r="A10" s="30" t="s">
        <v>5</v>
      </c>
      <c r="B10" s="39"/>
      <c r="C10" s="39"/>
      <c r="D10" s="36"/>
      <c r="E10" s="41"/>
      <c r="F10" s="36"/>
      <c r="G10" s="71"/>
      <c r="H10" s="35"/>
      <c r="I10" s="98">
        <f t="shared" si="0"/>
        <v>0</v>
      </c>
    </row>
    <row r="11" spans="1:9" s="5" customFormat="1" ht="17" customHeight="1">
      <c r="A11" s="30" t="s">
        <v>6</v>
      </c>
      <c r="B11" s="39"/>
      <c r="C11" s="39"/>
      <c r="D11" s="36"/>
      <c r="E11" s="41"/>
      <c r="F11" s="36"/>
      <c r="G11" s="71"/>
      <c r="H11" s="35"/>
      <c r="I11" s="98">
        <f t="shared" si="0"/>
        <v>0</v>
      </c>
    </row>
    <row r="12" spans="1:9" s="5" customFormat="1" ht="17" customHeight="1">
      <c r="A12" s="30" t="s">
        <v>7</v>
      </c>
      <c r="B12" s="39"/>
      <c r="C12" s="39"/>
      <c r="D12" s="36"/>
      <c r="E12" s="41"/>
      <c r="F12" s="36"/>
      <c r="G12" s="71"/>
      <c r="H12" s="35"/>
      <c r="I12" s="98">
        <f t="shared" si="0"/>
        <v>0</v>
      </c>
    </row>
    <row r="13" spans="1:9" s="5" customFormat="1" ht="17" customHeight="1">
      <c r="A13" s="30" t="s">
        <v>80</v>
      </c>
      <c r="B13" s="39"/>
      <c r="C13" s="39"/>
      <c r="D13" s="36"/>
      <c r="E13" s="41"/>
      <c r="F13" s="36"/>
      <c r="G13" s="71"/>
      <c r="H13" s="35"/>
      <c r="I13" s="98">
        <f t="shared" si="0"/>
        <v>0</v>
      </c>
    </row>
    <row r="14" spans="1:9" s="5" customFormat="1" ht="17" customHeight="1">
      <c r="A14" s="30" t="s">
        <v>8</v>
      </c>
      <c r="B14" s="39"/>
      <c r="C14" s="39"/>
      <c r="D14" s="36"/>
      <c r="E14" s="41"/>
      <c r="F14" s="36"/>
      <c r="G14" s="71"/>
      <c r="H14" s="35"/>
      <c r="I14" s="98">
        <f t="shared" si="0"/>
        <v>0</v>
      </c>
    </row>
    <row r="15" spans="1:9" s="5" customFormat="1">
      <c r="A15" s="30" t="s">
        <v>9</v>
      </c>
      <c r="B15" s="39"/>
      <c r="C15" s="39"/>
      <c r="D15" s="36"/>
      <c r="E15" s="41"/>
      <c r="F15" s="36"/>
      <c r="G15" s="71"/>
      <c r="H15" s="35"/>
      <c r="I15" s="98">
        <f t="shared" si="0"/>
        <v>0</v>
      </c>
    </row>
    <row r="16" spans="1:9" s="5" customFormat="1" ht="17" customHeight="1">
      <c r="A16" s="30" t="s">
        <v>10</v>
      </c>
      <c r="B16" s="39"/>
      <c r="C16" s="39"/>
      <c r="D16" s="36"/>
      <c r="E16" s="41"/>
      <c r="F16" s="36"/>
      <c r="G16" s="71"/>
      <c r="H16" s="35"/>
      <c r="I16" s="98">
        <f t="shared" si="0"/>
        <v>0</v>
      </c>
    </row>
    <row r="17" spans="1:9" s="5" customFormat="1" ht="17" customHeight="1">
      <c r="A17" s="30" t="s">
        <v>11</v>
      </c>
      <c r="B17" s="39"/>
      <c r="C17" s="39"/>
      <c r="D17" s="36"/>
      <c r="E17" s="41"/>
      <c r="F17" s="36"/>
      <c r="G17" s="71"/>
      <c r="H17" s="35"/>
      <c r="I17" s="98">
        <f t="shared" si="0"/>
        <v>0</v>
      </c>
    </row>
    <row r="18" spans="1:9" s="5" customFormat="1" ht="17" customHeight="1">
      <c r="A18" s="30" t="s">
        <v>68</v>
      </c>
      <c r="B18" s="39"/>
      <c r="C18" s="39"/>
      <c r="D18" s="36"/>
      <c r="E18" s="41"/>
      <c r="F18" s="36"/>
      <c r="G18" s="71"/>
      <c r="H18" s="35"/>
      <c r="I18" s="98">
        <f t="shared" si="0"/>
        <v>0</v>
      </c>
    </row>
    <row r="19" spans="1:9" s="5" customFormat="1" ht="17" customHeight="1">
      <c r="A19" s="30" t="s">
        <v>81</v>
      </c>
      <c r="B19" s="39"/>
      <c r="C19" s="39"/>
      <c r="D19" s="36"/>
      <c r="E19" s="41"/>
      <c r="F19" s="36"/>
      <c r="G19" s="71"/>
      <c r="H19" s="35"/>
      <c r="I19" s="98">
        <f t="shared" si="0"/>
        <v>0</v>
      </c>
    </row>
    <row r="20" spans="1:9" s="5" customFormat="1" ht="17" customHeight="1" thickBot="1">
      <c r="A20" s="30" t="s">
        <v>12</v>
      </c>
      <c r="B20" s="39"/>
      <c r="C20" s="39"/>
      <c r="D20" s="36"/>
      <c r="E20" s="41"/>
      <c r="F20" s="36"/>
      <c r="G20" s="71"/>
      <c r="H20" s="35"/>
      <c r="I20" s="98"/>
    </row>
    <row r="21" spans="1:9" s="5" customFormat="1" ht="17" customHeight="1" thickBot="1">
      <c r="A21" s="61" t="s">
        <v>63</v>
      </c>
      <c r="B21" s="39"/>
      <c r="C21" s="39"/>
      <c r="D21" s="36"/>
      <c r="E21" s="41"/>
      <c r="F21" s="36"/>
      <c r="G21" s="71"/>
      <c r="H21" s="35"/>
      <c r="I21" s="98">
        <f t="shared" si="0"/>
        <v>0</v>
      </c>
    </row>
    <row r="22" spans="1:9" s="5" customFormat="1" ht="17" customHeight="1" thickBot="1">
      <c r="A22" s="48" t="s">
        <v>69</v>
      </c>
      <c r="B22" s="39"/>
      <c r="C22" s="39"/>
      <c r="D22" s="36"/>
      <c r="E22" s="41"/>
      <c r="F22" s="36"/>
      <c r="G22" s="71"/>
      <c r="H22" s="35"/>
      <c r="I22" s="99">
        <f t="shared" si="0"/>
        <v>0</v>
      </c>
    </row>
    <row r="23" spans="1:9" s="6" customFormat="1" ht="23.25" customHeight="1" thickBot="1">
      <c r="A23" s="121">
        <f>SUM(B7:B22)</f>
        <v>0</v>
      </c>
      <c r="B23" s="62">
        <f>SUM(B7:B22)/16</f>
        <v>0</v>
      </c>
      <c r="C23" s="62">
        <f t="shared" ref="C23:H23" si="1">SUM(C7:C22)/16</f>
        <v>0</v>
      </c>
      <c r="D23" s="65">
        <f t="shared" si="1"/>
        <v>0</v>
      </c>
      <c r="E23" s="64">
        <f t="shared" si="1"/>
        <v>0</v>
      </c>
      <c r="F23" s="62">
        <f t="shared" si="1"/>
        <v>0</v>
      </c>
      <c r="G23" s="65">
        <f t="shared" si="1"/>
        <v>0</v>
      </c>
      <c r="H23" s="64">
        <f t="shared" si="1"/>
        <v>0</v>
      </c>
      <c r="I23" s="88">
        <f>SUM(C26)</f>
        <v>0</v>
      </c>
    </row>
    <row r="24" spans="1:9" s="8" customFormat="1">
      <c r="A24" s="121">
        <f>SUM(C7:H22)</f>
        <v>0</v>
      </c>
      <c r="B24" s="7"/>
      <c r="C24" s="7"/>
      <c r="D24" s="7"/>
      <c r="E24" s="7"/>
      <c r="F24" s="7"/>
      <c r="G24" s="7"/>
      <c r="H24" s="16"/>
      <c r="I24" s="26"/>
    </row>
    <row r="25" spans="1:9" s="10" customFormat="1" ht="15" customHeight="1">
      <c r="A25" s="63"/>
      <c r="C25" s="92" t="s">
        <v>64</v>
      </c>
      <c r="D25" s="93"/>
      <c r="E25" s="94"/>
      <c r="F25" s="23"/>
      <c r="G25" s="63"/>
      <c r="H25" s="59"/>
      <c r="I25" s="12"/>
    </row>
    <row r="26" spans="1:9" s="11" customFormat="1" ht="15" customHeight="1">
      <c r="A26" s="29"/>
      <c r="C26" s="95">
        <f>SUM(D26*E26)</f>
        <v>0</v>
      </c>
      <c r="D26" s="96">
        <f>SUM(B7:B22)/48</f>
        <v>0</v>
      </c>
      <c r="E26" s="97">
        <f>SUM(C7:H22)/288</f>
        <v>0</v>
      </c>
      <c r="F26" s="23"/>
      <c r="G26" s="48"/>
      <c r="H26" s="58"/>
      <c r="I26" s="12"/>
    </row>
    <row r="27" spans="1:9" s="8" customFormat="1" ht="15" customHeight="1">
      <c r="A27" s="12"/>
      <c r="B27" s="45"/>
      <c r="C27" s="45"/>
      <c r="D27" s="45"/>
      <c r="E27" s="25"/>
      <c r="F27" s="24"/>
      <c r="H27" s="56"/>
      <c r="I27" s="12"/>
    </row>
    <row r="28" spans="1:9" s="47" customFormat="1" ht="6.75" customHeight="1">
      <c r="A28" s="2"/>
      <c r="B28" s="45"/>
      <c r="C28" s="45"/>
      <c r="D28" s="45"/>
      <c r="E28" s="45"/>
      <c r="F28" s="46"/>
      <c r="G28" s="16"/>
      <c r="H28" s="13"/>
      <c r="I28" s="29"/>
    </row>
    <row r="29" spans="1:9" s="8" customFormat="1" ht="17" customHeight="1">
      <c r="A29" s="2"/>
      <c r="B29" s="45"/>
      <c r="C29" s="45"/>
      <c r="D29" s="45"/>
      <c r="E29" s="45"/>
      <c r="F29" s="46"/>
      <c r="G29" s="16"/>
      <c r="H29" s="13"/>
      <c r="I29" s="12"/>
    </row>
  </sheetData>
  <phoneticPr fontId="0" type="noConversion"/>
  <conditionalFormatting sqref="B7:H22">
    <cfRule type="cellIs" priority="1" stopIfTrue="1" operator="between">
      <formula>0.01</formula>
      <formula>3</formula>
    </cfRule>
  </conditionalFormatting>
  <dataValidations xWindow="527" yWindow="554" count="1">
    <dataValidation type="whole" showErrorMessage="1" errorTitle="Out of Range" error="Value must be between 0 - 3_x000a_" prompt="_x000a_" sqref="B7:H22">
      <formula1>0</formula1>
      <formula2>3</formula2>
    </dataValidation>
  </dataValidations>
  <pageMargins left="0.66" right="0.5" top="0.5" bottom="0.5" header="0.5" footer="0.5"/>
  <pageSetup orientation="landscape" horizontalDpi="4294967293"/>
  <headerFooter alignWithMargins="0">
    <oddFooter xml:space="preserve">&amp;R&amp;"Arial,Italic"&amp;8&amp;A :  &amp;F&amp;"Arial,Regular"&amp;10 </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A11" sqref="A11"/>
    </sheetView>
  </sheetViews>
  <sheetFormatPr baseColWidth="10" defaultColWidth="9.1640625" defaultRowHeight="12" x14ac:dyDescent="0"/>
  <cols>
    <col min="1" max="1" width="19" style="2" customWidth="1"/>
    <col min="2" max="2" width="12" style="2" bestFit="1" customWidth="1"/>
    <col min="3" max="3" width="11.1640625" style="2" customWidth="1"/>
    <col min="4" max="4" width="11.6640625" style="2" customWidth="1"/>
    <col min="5" max="8" width="12.33203125" style="2" customWidth="1"/>
    <col min="9" max="9" width="17.6640625" style="2" customWidth="1"/>
    <col min="10" max="16384" width="9.1640625" style="2"/>
  </cols>
  <sheetData>
    <row r="1" spans="1:9" ht="18" customHeight="1">
      <c r="A1" s="49" t="s">
        <v>49</v>
      </c>
      <c r="B1" s="49"/>
      <c r="C1" s="49"/>
      <c r="D1" s="49"/>
      <c r="E1" s="49"/>
      <c r="F1" s="49"/>
      <c r="G1" s="49"/>
      <c r="H1" s="49"/>
      <c r="I1" s="49"/>
    </row>
    <row r="2" spans="1:9" ht="17.25" customHeight="1" thickBot="1">
      <c r="A2" s="50" t="s">
        <v>51</v>
      </c>
      <c r="B2" s="1"/>
      <c r="C2" s="1"/>
      <c r="D2" s="1"/>
      <c r="E2" s="1"/>
      <c r="F2" s="1"/>
      <c r="G2" s="1"/>
      <c r="H2" s="1"/>
      <c r="I2" s="1"/>
    </row>
    <row r="3" spans="1:9" ht="14.25" customHeight="1" thickBot="1">
      <c r="A3" s="122"/>
      <c r="B3" s="123"/>
      <c r="C3" s="124" t="s">
        <v>58</v>
      </c>
      <c r="D3" s="125"/>
      <c r="E3" s="126"/>
      <c r="F3" s="125"/>
      <c r="G3" s="125"/>
      <c r="H3" s="126"/>
      <c r="I3" s="127"/>
    </row>
    <row r="4" spans="1:9" s="15" customFormat="1" ht="24.75" customHeight="1" thickBot="1">
      <c r="A4" s="22" t="s">
        <v>0</v>
      </c>
      <c r="B4" s="108" t="s">
        <v>1</v>
      </c>
      <c r="C4" s="113" t="s">
        <v>37</v>
      </c>
      <c r="D4" s="109" t="s">
        <v>36</v>
      </c>
      <c r="E4" s="104" t="s">
        <v>38</v>
      </c>
      <c r="F4" s="106" t="s">
        <v>39</v>
      </c>
      <c r="G4" s="82" t="s">
        <v>59</v>
      </c>
      <c r="H4" s="84" t="s">
        <v>60</v>
      </c>
      <c r="I4" s="42" t="s">
        <v>40</v>
      </c>
    </row>
    <row r="5" spans="1:9" s="4" customFormat="1" ht="35.25" customHeight="1" thickBot="1">
      <c r="A5" s="3"/>
      <c r="B5" s="37" t="s">
        <v>45</v>
      </c>
      <c r="C5" s="114" t="s">
        <v>42</v>
      </c>
      <c r="D5" s="110" t="s">
        <v>43</v>
      </c>
      <c r="E5" s="105" t="s">
        <v>76</v>
      </c>
      <c r="F5" s="107" t="s">
        <v>44</v>
      </c>
      <c r="G5" s="83" t="s">
        <v>61</v>
      </c>
      <c r="H5" s="85" t="s">
        <v>47</v>
      </c>
      <c r="I5" s="43" t="s">
        <v>48</v>
      </c>
    </row>
    <row r="6" spans="1:9" s="17" customFormat="1" ht="42" customHeight="1" thickBot="1">
      <c r="A6" s="14" t="s">
        <v>56</v>
      </c>
      <c r="B6" s="81" t="s">
        <v>55</v>
      </c>
      <c r="C6" s="115" t="s">
        <v>57</v>
      </c>
      <c r="D6" s="111" t="s">
        <v>53</v>
      </c>
      <c r="E6" s="66" t="s">
        <v>54</v>
      </c>
      <c r="F6" s="89" t="s">
        <v>65</v>
      </c>
      <c r="G6" s="90" t="s">
        <v>66</v>
      </c>
      <c r="H6" s="91" t="s">
        <v>67</v>
      </c>
      <c r="I6" s="86" t="s">
        <v>62</v>
      </c>
    </row>
    <row r="7" spans="1:9" s="5" customFormat="1">
      <c r="A7" s="54" t="s">
        <v>13</v>
      </c>
      <c r="B7" s="31"/>
      <c r="C7" s="100"/>
      <c r="D7" s="70"/>
      <c r="E7" s="31"/>
      <c r="F7" s="100"/>
      <c r="G7" s="70"/>
      <c r="H7" s="32"/>
      <c r="I7" s="128">
        <f>SUM((B7/3)*((C7+D7+E7+F7+G7+H7)/18))</f>
        <v>0</v>
      </c>
    </row>
    <row r="8" spans="1:9" s="5" customFormat="1">
      <c r="A8" s="55" t="s">
        <v>14</v>
      </c>
      <c r="B8" s="34"/>
      <c r="C8" s="101"/>
      <c r="D8" s="71"/>
      <c r="E8" s="34"/>
      <c r="F8" s="101"/>
      <c r="G8" s="71"/>
      <c r="H8" s="35"/>
      <c r="I8" s="129">
        <f t="shared" ref="I8:I25" si="0">SUM((B8/3)*((C8+D8+E8+F8+G8+H8)/18))</f>
        <v>0</v>
      </c>
    </row>
    <row r="9" spans="1:9" s="5" customFormat="1" ht="21.75" customHeight="1">
      <c r="A9" s="55" t="s">
        <v>15</v>
      </c>
      <c r="B9" s="34"/>
      <c r="C9" s="101"/>
      <c r="D9" s="71"/>
      <c r="E9" s="34"/>
      <c r="F9" s="101"/>
      <c r="G9" s="71"/>
      <c r="H9" s="35"/>
      <c r="I9" s="129">
        <f t="shared" si="0"/>
        <v>0</v>
      </c>
    </row>
    <row r="10" spans="1:9" s="5" customFormat="1">
      <c r="A10" s="55" t="s">
        <v>16</v>
      </c>
      <c r="B10" s="34"/>
      <c r="C10" s="101"/>
      <c r="D10" s="71"/>
      <c r="E10" s="34"/>
      <c r="F10" s="101"/>
      <c r="G10" s="71"/>
      <c r="H10" s="35"/>
      <c r="I10" s="129">
        <f t="shared" si="0"/>
        <v>0</v>
      </c>
    </row>
    <row r="11" spans="1:9" s="5" customFormat="1" ht="22">
      <c r="A11" s="55" t="s">
        <v>17</v>
      </c>
      <c r="B11" s="34"/>
      <c r="C11" s="101"/>
      <c r="D11" s="71"/>
      <c r="E11" s="34"/>
      <c r="F11" s="101"/>
      <c r="G11" s="71"/>
      <c r="H11" s="35"/>
      <c r="I11" s="129">
        <f t="shared" si="0"/>
        <v>0</v>
      </c>
    </row>
    <row r="12" spans="1:9" s="5" customFormat="1" ht="15" customHeight="1">
      <c r="A12" s="55" t="s">
        <v>18</v>
      </c>
      <c r="B12" s="34"/>
      <c r="C12" s="101"/>
      <c r="D12" s="71"/>
      <c r="E12" s="34"/>
      <c r="F12" s="101"/>
      <c r="G12" s="71"/>
      <c r="H12" s="35"/>
      <c r="I12" s="129">
        <f t="shared" si="0"/>
        <v>0</v>
      </c>
    </row>
    <row r="13" spans="1:9" s="5" customFormat="1">
      <c r="A13" s="55" t="s">
        <v>19</v>
      </c>
      <c r="B13" s="34"/>
      <c r="C13" s="101"/>
      <c r="D13" s="71"/>
      <c r="E13" s="34"/>
      <c r="F13" s="101"/>
      <c r="G13" s="71"/>
      <c r="H13" s="35"/>
      <c r="I13" s="129">
        <f t="shared" si="0"/>
        <v>0</v>
      </c>
    </row>
    <row r="14" spans="1:9" s="5" customFormat="1" ht="17" customHeight="1">
      <c r="A14" s="55" t="s">
        <v>20</v>
      </c>
      <c r="B14" s="34"/>
      <c r="C14" s="101"/>
      <c r="D14" s="71"/>
      <c r="E14" s="34"/>
      <c r="F14" s="101"/>
      <c r="G14" s="71"/>
      <c r="H14" s="35"/>
      <c r="I14" s="129">
        <f t="shared" si="0"/>
        <v>0</v>
      </c>
    </row>
    <row r="15" spans="1:9" s="5" customFormat="1" ht="22">
      <c r="A15" s="55" t="s">
        <v>21</v>
      </c>
      <c r="B15" s="34"/>
      <c r="C15" s="101"/>
      <c r="D15" s="71"/>
      <c r="E15" s="34"/>
      <c r="F15" s="101"/>
      <c r="G15" s="71"/>
      <c r="H15" s="35"/>
      <c r="I15" s="129">
        <f t="shared" si="0"/>
        <v>0</v>
      </c>
    </row>
    <row r="16" spans="1:9" s="5" customFormat="1">
      <c r="A16" s="55" t="s">
        <v>35</v>
      </c>
      <c r="B16" s="34"/>
      <c r="C16" s="101"/>
      <c r="D16" s="71"/>
      <c r="E16" s="34"/>
      <c r="F16" s="101"/>
      <c r="G16" s="71"/>
      <c r="H16" s="35"/>
      <c r="I16" s="129">
        <f t="shared" si="0"/>
        <v>0</v>
      </c>
    </row>
    <row r="17" spans="1:9" s="5" customFormat="1" ht="16.5" customHeight="1" thickBot="1">
      <c r="A17" s="55" t="s">
        <v>22</v>
      </c>
      <c r="B17" s="34"/>
      <c r="C17" s="101"/>
      <c r="D17" s="71"/>
      <c r="E17" s="34"/>
      <c r="F17" s="101"/>
      <c r="G17" s="71"/>
      <c r="H17" s="35"/>
      <c r="I17" s="129">
        <f t="shared" si="0"/>
        <v>0</v>
      </c>
    </row>
    <row r="18" spans="1:9" s="5" customFormat="1" ht="13" thickBot="1">
      <c r="A18" s="61" t="s">
        <v>63</v>
      </c>
      <c r="B18" s="34"/>
      <c r="C18" s="101"/>
      <c r="D18" s="71"/>
      <c r="E18" s="34"/>
      <c r="F18" s="101"/>
      <c r="G18" s="71"/>
      <c r="H18" s="35"/>
      <c r="I18" s="129">
        <f t="shared" si="0"/>
        <v>0</v>
      </c>
    </row>
    <row r="19" spans="1:9" s="5" customFormat="1">
      <c r="A19" s="48" t="s">
        <v>69</v>
      </c>
      <c r="B19" s="34"/>
      <c r="C19" s="101"/>
      <c r="D19" s="71"/>
      <c r="E19" s="34"/>
      <c r="F19" s="101"/>
      <c r="G19" s="71"/>
      <c r="H19" s="35"/>
      <c r="I19" s="129">
        <f t="shared" si="0"/>
        <v>0</v>
      </c>
    </row>
    <row r="20" spans="1:9" s="5" customFormat="1" ht="21.75" customHeight="1">
      <c r="A20" s="121">
        <f>SUM(B7:B25)</f>
        <v>0</v>
      </c>
      <c r="B20" s="34"/>
      <c r="C20" s="101"/>
      <c r="D20" s="71"/>
      <c r="E20" s="34"/>
      <c r="F20" s="101"/>
      <c r="G20" s="71"/>
      <c r="H20" s="35"/>
      <c r="I20" s="129">
        <f t="shared" si="0"/>
        <v>0</v>
      </c>
    </row>
    <row r="21" spans="1:9" s="5" customFormat="1" ht="17" customHeight="1">
      <c r="A21" s="121">
        <f>SUM(C7:H25)</f>
        <v>0</v>
      </c>
      <c r="B21" s="34"/>
      <c r="C21" s="101"/>
      <c r="D21" s="71"/>
      <c r="E21" s="34"/>
      <c r="F21" s="101"/>
      <c r="G21" s="71"/>
      <c r="H21" s="35"/>
      <c r="I21" s="129">
        <f t="shared" si="0"/>
        <v>0</v>
      </c>
    </row>
    <row r="22" spans="1:9" s="5" customFormat="1" ht="17" customHeight="1">
      <c r="A22" s="63"/>
      <c r="B22" s="34"/>
      <c r="C22" s="101"/>
      <c r="D22" s="71"/>
      <c r="E22" s="34"/>
      <c r="F22" s="101"/>
      <c r="G22" s="71"/>
      <c r="H22" s="35"/>
      <c r="I22" s="129">
        <f t="shared" si="0"/>
        <v>0</v>
      </c>
    </row>
    <row r="23" spans="1:9" s="5" customFormat="1">
      <c r="A23" s="29"/>
      <c r="B23" s="34"/>
      <c r="C23" s="101"/>
      <c r="D23" s="71"/>
      <c r="E23" s="34"/>
      <c r="F23" s="101"/>
      <c r="G23" s="71"/>
      <c r="H23" s="35"/>
      <c r="I23" s="129">
        <f t="shared" si="0"/>
        <v>0</v>
      </c>
    </row>
    <row r="24" spans="1:9" s="5" customFormat="1" ht="17" customHeight="1">
      <c r="A24" s="12"/>
      <c r="B24" s="34"/>
      <c r="C24" s="101"/>
      <c r="D24" s="71"/>
      <c r="E24" s="34"/>
      <c r="F24" s="101"/>
      <c r="G24" s="71"/>
      <c r="H24" s="35"/>
      <c r="I24" s="129">
        <f t="shared" si="0"/>
        <v>0</v>
      </c>
    </row>
    <row r="25" spans="1:9" s="5" customFormat="1" ht="17" customHeight="1" thickBot="1">
      <c r="A25" s="2"/>
      <c r="B25" s="34"/>
      <c r="C25" s="101"/>
      <c r="D25" s="71"/>
      <c r="E25" s="34"/>
      <c r="F25" s="101"/>
      <c r="G25" s="71"/>
      <c r="H25" s="35"/>
      <c r="I25" s="130">
        <f t="shared" si="0"/>
        <v>0</v>
      </c>
    </row>
    <row r="26" spans="1:9" s="6" customFormat="1" ht="23.25" customHeight="1" thickBot="1">
      <c r="A26" s="2"/>
      <c r="B26" s="102">
        <f t="shared" ref="B26:H26" si="1">SUM(B7:B25)/19</f>
        <v>0</v>
      </c>
      <c r="C26" s="103">
        <f t="shared" si="1"/>
        <v>0</v>
      </c>
      <c r="D26" s="64">
        <f t="shared" si="1"/>
        <v>0</v>
      </c>
      <c r="E26" s="102">
        <f t="shared" si="1"/>
        <v>0</v>
      </c>
      <c r="F26" s="103">
        <f t="shared" si="1"/>
        <v>0</v>
      </c>
      <c r="G26" s="64">
        <f t="shared" si="1"/>
        <v>0</v>
      </c>
      <c r="H26" s="69">
        <f t="shared" si="1"/>
        <v>0</v>
      </c>
      <c r="I26" s="88">
        <f>SUM(C29)</f>
        <v>0</v>
      </c>
    </row>
    <row r="27" spans="1:9" s="8" customFormat="1" ht="14.25" customHeight="1">
      <c r="A27" s="2"/>
      <c r="F27" s="26"/>
      <c r="G27" s="26"/>
      <c r="H27" s="27"/>
      <c r="I27" s="26"/>
    </row>
    <row r="28" spans="1:9" s="10" customFormat="1" ht="15" customHeight="1">
      <c r="A28" s="2"/>
      <c r="B28" s="23"/>
      <c r="C28" s="92" t="s">
        <v>64</v>
      </c>
      <c r="D28" s="93"/>
      <c r="E28" s="94"/>
      <c r="I28" s="12"/>
    </row>
    <row r="29" spans="1:9" s="11" customFormat="1" ht="15" customHeight="1">
      <c r="A29" s="2"/>
      <c r="B29" s="23"/>
      <c r="C29" s="95">
        <f>SUM(D29*E29)</f>
        <v>0</v>
      </c>
      <c r="D29" s="96">
        <f>SUM(B7:B25)/57</f>
        <v>0</v>
      </c>
      <c r="E29" s="97">
        <f>SUM(C7:H25)/342</f>
        <v>0</v>
      </c>
      <c r="I29" s="12"/>
    </row>
    <row r="30" spans="1:9" s="8" customFormat="1" ht="15" customHeight="1">
      <c r="A30" s="2"/>
      <c r="B30" s="24"/>
      <c r="D30" s="56"/>
      <c r="E30" s="56"/>
      <c r="I30" s="12"/>
    </row>
    <row r="31" spans="1:9" s="47" customFormat="1" ht="6.75" customHeight="1">
      <c r="A31" s="2"/>
      <c r="B31" s="46"/>
      <c r="C31" s="16"/>
      <c r="D31" s="13"/>
      <c r="E31" s="13"/>
      <c r="I31" s="29"/>
    </row>
    <row r="32" spans="1:9" s="8" customFormat="1" ht="17" customHeight="1">
      <c r="A32" s="2"/>
      <c r="B32" s="46"/>
      <c r="C32" s="16"/>
      <c r="D32" s="13"/>
      <c r="E32" s="13"/>
      <c r="I32" s="12"/>
    </row>
  </sheetData>
  <phoneticPr fontId="0" type="noConversion"/>
  <dataValidations count="1">
    <dataValidation type="whole" showInputMessage="1" showErrorMessage="1" errorTitle="Out of Range" error="Value must be between 3 - 0_x000a_" sqref="B7:H25">
      <formula1>0</formula1>
      <formula2>3</formula2>
    </dataValidation>
  </dataValidations>
  <pageMargins left="0.66" right="0.5" top="0.25" bottom="0.25" header="0.5" footer="0.15"/>
  <pageSetup orientation="landscape" horizontalDpi="4294967293"/>
  <headerFooter alignWithMargins="0">
    <oddFooter xml:space="preserve">&amp;R&amp;"Arial,Italic"&amp;8&amp;A :  &amp;F </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opLeftCell="A5" workbookViewId="0">
      <selection activeCell="A13" sqref="A13"/>
    </sheetView>
  </sheetViews>
  <sheetFormatPr baseColWidth="10" defaultColWidth="9.1640625" defaultRowHeight="12" x14ac:dyDescent="0"/>
  <cols>
    <col min="1" max="1" width="19" style="2" customWidth="1"/>
    <col min="2" max="2" width="12" style="2" bestFit="1" customWidth="1"/>
    <col min="3" max="3" width="11.1640625" style="2" customWidth="1"/>
    <col min="4" max="4" width="11" style="2" customWidth="1"/>
    <col min="5" max="8" width="12.33203125" style="2" customWidth="1"/>
    <col min="9" max="9" width="15.83203125" style="2" customWidth="1"/>
    <col min="10" max="16384" width="9.1640625" style="2"/>
  </cols>
  <sheetData>
    <row r="1" spans="1:9" ht="23.25" customHeight="1">
      <c r="A1" s="49" t="s">
        <v>49</v>
      </c>
      <c r="B1" s="49"/>
      <c r="C1" s="49"/>
      <c r="D1" s="49"/>
      <c r="E1" s="49"/>
      <c r="F1" s="49"/>
      <c r="G1" s="49"/>
      <c r="H1" s="49"/>
      <c r="I1" s="49"/>
    </row>
    <row r="2" spans="1:9" ht="26.25" customHeight="1" thickBot="1">
      <c r="A2" s="50" t="s">
        <v>50</v>
      </c>
      <c r="B2" s="1"/>
      <c r="C2" s="1"/>
      <c r="D2" s="1"/>
      <c r="E2" s="1"/>
      <c r="F2" s="1"/>
      <c r="G2" s="1"/>
      <c r="H2" s="1"/>
      <c r="I2" s="1"/>
    </row>
    <row r="3" spans="1:9" ht="17.25" customHeight="1" thickBot="1">
      <c r="A3" s="122"/>
      <c r="B3" s="123"/>
      <c r="C3" s="124" t="s">
        <v>58</v>
      </c>
      <c r="D3" s="125"/>
      <c r="E3" s="126"/>
      <c r="F3" s="125"/>
      <c r="G3" s="125"/>
      <c r="H3" s="126"/>
      <c r="I3" s="127"/>
    </row>
    <row r="4" spans="1:9" s="15" customFormat="1" ht="31.5" customHeight="1" thickBot="1">
      <c r="A4" s="22" t="s">
        <v>0</v>
      </c>
      <c r="B4" s="108" t="s">
        <v>1</v>
      </c>
      <c r="C4" s="113" t="s">
        <v>37</v>
      </c>
      <c r="D4" s="109" t="s">
        <v>36</v>
      </c>
      <c r="E4" s="104" t="s">
        <v>38</v>
      </c>
      <c r="F4" s="106" t="s">
        <v>39</v>
      </c>
      <c r="G4" s="82" t="s">
        <v>59</v>
      </c>
      <c r="H4" s="84" t="s">
        <v>60</v>
      </c>
      <c r="I4" s="42" t="s">
        <v>40</v>
      </c>
    </row>
    <row r="5" spans="1:9" s="4" customFormat="1" ht="36.75" customHeight="1" thickBot="1">
      <c r="A5" s="3"/>
      <c r="B5" s="37" t="s">
        <v>45</v>
      </c>
      <c r="C5" s="114" t="s">
        <v>42</v>
      </c>
      <c r="D5" s="110" t="s">
        <v>43</v>
      </c>
      <c r="E5" s="105" t="s">
        <v>76</v>
      </c>
      <c r="F5" s="107" t="s">
        <v>44</v>
      </c>
      <c r="G5" s="83" t="s">
        <v>61</v>
      </c>
      <c r="H5" s="85" t="s">
        <v>47</v>
      </c>
      <c r="I5" s="43" t="s">
        <v>48</v>
      </c>
    </row>
    <row r="6" spans="1:9" s="17" customFormat="1" ht="39" customHeight="1" thickBot="1">
      <c r="A6" s="14" t="s">
        <v>56</v>
      </c>
      <c r="B6" s="81" t="s">
        <v>55</v>
      </c>
      <c r="C6" s="115" t="s">
        <v>57</v>
      </c>
      <c r="D6" s="111" t="s">
        <v>53</v>
      </c>
      <c r="E6" s="66" t="s">
        <v>54</v>
      </c>
      <c r="F6" s="89" t="s">
        <v>65</v>
      </c>
      <c r="G6" s="90" t="s">
        <v>66</v>
      </c>
      <c r="H6" s="91" t="s">
        <v>67</v>
      </c>
      <c r="I6" s="86" t="s">
        <v>62</v>
      </c>
    </row>
    <row r="7" spans="1:9" s="5" customFormat="1" ht="22">
      <c r="A7" s="54" t="s">
        <v>23</v>
      </c>
      <c r="B7" s="31"/>
      <c r="C7" s="100"/>
      <c r="D7" s="70"/>
      <c r="E7" s="31"/>
      <c r="F7" s="100"/>
      <c r="G7" s="70"/>
      <c r="H7" s="52"/>
      <c r="I7" s="128">
        <f>SUM((B7/3)*((C7+D7+E7+F7+G7+H7)/18))</f>
        <v>0</v>
      </c>
    </row>
    <row r="8" spans="1:9" s="5" customFormat="1" ht="22">
      <c r="A8" s="55" t="s">
        <v>24</v>
      </c>
      <c r="B8" s="34"/>
      <c r="C8" s="101"/>
      <c r="D8" s="71"/>
      <c r="E8" s="34"/>
      <c r="F8" s="101"/>
      <c r="G8" s="71"/>
      <c r="H8" s="35"/>
      <c r="I8" s="129">
        <f t="shared" ref="I8:I17" si="0">SUM((B8/3)*((C8+D8+E8+F8+G8+H8)/18))</f>
        <v>0</v>
      </c>
    </row>
    <row r="9" spans="1:9" s="5" customFormat="1" ht="25" customHeight="1">
      <c r="A9" s="55" t="s">
        <v>25</v>
      </c>
      <c r="B9" s="34"/>
      <c r="C9" s="101"/>
      <c r="D9" s="71"/>
      <c r="E9" s="34"/>
      <c r="F9" s="101"/>
      <c r="G9" s="71"/>
      <c r="H9" s="35"/>
      <c r="I9" s="129">
        <f t="shared" si="0"/>
        <v>0</v>
      </c>
    </row>
    <row r="10" spans="1:9" s="5" customFormat="1" ht="25" customHeight="1">
      <c r="A10" s="55" t="s">
        <v>26</v>
      </c>
      <c r="B10" s="34"/>
      <c r="C10" s="101"/>
      <c r="D10" s="71"/>
      <c r="E10" s="34"/>
      <c r="F10" s="101"/>
      <c r="G10" s="71"/>
      <c r="H10" s="35"/>
      <c r="I10" s="129">
        <f t="shared" si="0"/>
        <v>0</v>
      </c>
    </row>
    <row r="11" spans="1:9" s="5" customFormat="1" ht="25" customHeight="1">
      <c r="A11" s="55" t="s">
        <v>27</v>
      </c>
      <c r="B11" s="34"/>
      <c r="C11" s="101"/>
      <c r="D11" s="71"/>
      <c r="E11" s="34"/>
      <c r="F11" s="101"/>
      <c r="G11" s="71"/>
      <c r="H11" s="35"/>
      <c r="I11" s="129">
        <f t="shared" si="0"/>
        <v>0</v>
      </c>
    </row>
    <row r="12" spans="1:9" s="5" customFormat="1" ht="25" customHeight="1">
      <c r="A12" s="55" t="s">
        <v>28</v>
      </c>
      <c r="B12" s="34"/>
      <c r="C12" s="101"/>
      <c r="D12" s="71"/>
      <c r="E12" s="34"/>
      <c r="F12" s="101"/>
      <c r="G12" s="71"/>
      <c r="H12" s="35"/>
      <c r="I12" s="129">
        <f t="shared" si="0"/>
        <v>0</v>
      </c>
    </row>
    <row r="13" spans="1:9" s="5" customFormat="1" ht="25" customHeight="1">
      <c r="A13" s="55" t="s">
        <v>84</v>
      </c>
      <c r="B13" s="34"/>
      <c r="C13" s="101"/>
      <c r="D13" s="71"/>
      <c r="E13" s="34"/>
      <c r="F13" s="101"/>
      <c r="G13" s="71"/>
      <c r="H13" s="35"/>
      <c r="I13" s="129">
        <f t="shared" si="0"/>
        <v>0</v>
      </c>
    </row>
    <row r="14" spans="1:9" s="5" customFormat="1" ht="25" customHeight="1" thickBot="1">
      <c r="A14" s="55" t="s">
        <v>29</v>
      </c>
      <c r="B14" s="34"/>
      <c r="C14" s="101"/>
      <c r="D14" s="71"/>
      <c r="E14" s="34"/>
      <c r="F14" s="101"/>
      <c r="G14" s="71"/>
      <c r="H14" s="35"/>
      <c r="I14" s="129"/>
    </row>
    <row r="15" spans="1:9" s="5" customFormat="1" ht="25" customHeight="1" thickBot="1">
      <c r="A15" s="61" t="s">
        <v>41</v>
      </c>
      <c r="B15" s="34"/>
      <c r="C15" s="101"/>
      <c r="D15" s="71"/>
      <c r="E15" s="34"/>
      <c r="F15" s="101"/>
      <c r="G15" s="71"/>
      <c r="H15" s="35"/>
      <c r="I15" s="129">
        <f t="shared" si="0"/>
        <v>0</v>
      </c>
    </row>
    <row r="16" spans="1:9" s="5" customFormat="1" ht="25" customHeight="1">
      <c r="A16" s="48" t="s">
        <v>69</v>
      </c>
      <c r="B16" s="34"/>
      <c r="C16" s="101"/>
      <c r="D16" s="71"/>
      <c r="E16" s="34"/>
      <c r="F16" s="101"/>
      <c r="G16" s="71"/>
      <c r="H16" s="35"/>
      <c r="I16" s="129">
        <f t="shared" si="0"/>
        <v>0</v>
      </c>
    </row>
    <row r="17" spans="1:9" s="5" customFormat="1" ht="25" customHeight="1" thickBot="1">
      <c r="A17" s="121">
        <f>SUM(B7:B17)</f>
        <v>0</v>
      </c>
      <c r="B17" s="34"/>
      <c r="C17" s="101"/>
      <c r="D17" s="71"/>
      <c r="E17" s="34"/>
      <c r="F17" s="101"/>
      <c r="G17" s="71"/>
      <c r="H17" s="68"/>
      <c r="I17" s="130">
        <f t="shared" si="0"/>
        <v>0</v>
      </c>
    </row>
    <row r="18" spans="1:9" s="6" customFormat="1" ht="30.75" customHeight="1" thickBot="1">
      <c r="A18" s="121">
        <f>SUM(C7:H17)</f>
        <v>0</v>
      </c>
      <c r="B18" s="102">
        <f t="shared" ref="B18:H18" si="1">SUM(B7:B17)/10</f>
        <v>0</v>
      </c>
      <c r="C18" s="103">
        <f t="shared" si="1"/>
        <v>0</v>
      </c>
      <c r="D18" s="64">
        <f t="shared" si="1"/>
        <v>0</v>
      </c>
      <c r="E18" s="102">
        <f t="shared" si="1"/>
        <v>0</v>
      </c>
      <c r="F18" s="103">
        <f t="shared" si="1"/>
        <v>0</v>
      </c>
      <c r="G18" s="64">
        <f t="shared" si="1"/>
        <v>0</v>
      </c>
      <c r="H18" s="69">
        <f t="shared" si="1"/>
        <v>0</v>
      </c>
      <c r="I18" s="88">
        <f>SUM(C21)</f>
        <v>0</v>
      </c>
    </row>
    <row r="19" spans="1:9" s="8" customFormat="1" ht="14.25" customHeight="1">
      <c r="A19" s="63"/>
      <c r="F19" s="26"/>
      <c r="G19" s="26"/>
      <c r="H19" s="27"/>
      <c r="I19" s="26"/>
    </row>
    <row r="20" spans="1:9" s="10" customFormat="1" ht="17" customHeight="1">
      <c r="A20" s="29"/>
      <c r="B20" s="23"/>
      <c r="C20" s="92" t="s">
        <v>64</v>
      </c>
      <c r="D20" s="93"/>
      <c r="E20" s="94"/>
      <c r="F20" s="57"/>
      <c r="G20" s="57"/>
      <c r="H20" s="57"/>
      <c r="I20" s="12"/>
    </row>
    <row r="21" spans="1:9" s="11" customFormat="1" ht="17" customHeight="1">
      <c r="A21" s="12"/>
      <c r="B21" s="23"/>
      <c r="C21" s="95">
        <f>SUM(D21*E21)</f>
        <v>0</v>
      </c>
      <c r="D21" s="96">
        <f>SUM(B7:B17)/30</f>
        <v>0</v>
      </c>
      <c r="E21" s="97">
        <f>SUM(C7:H17)/162</f>
        <v>0</v>
      </c>
      <c r="G21" s="120"/>
      <c r="I21" s="12"/>
    </row>
    <row r="22" spans="1:9" s="8" customFormat="1" ht="16.5" customHeight="1">
      <c r="A22" s="2"/>
      <c r="B22" s="24"/>
      <c r="F22" s="60"/>
      <c r="G22" s="120"/>
      <c r="H22" s="60"/>
      <c r="I22" s="12"/>
    </row>
    <row r="23" spans="1:9" s="47" customFormat="1" ht="6.75" customHeight="1">
      <c r="A23" s="2"/>
      <c r="B23" s="46"/>
      <c r="C23" s="16"/>
      <c r="D23" s="13"/>
      <c r="E23" s="13"/>
      <c r="I23" s="29"/>
    </row>
    <row r="24" spans="1:9" s="8" customFormat="1" ht="17" customHeight="1">
      <c r="A24" s="2"/>
      <c r="B24" s="46"/>
      <c r="C24" s="16"/>
      <c r="D24" s="13"/>
      <c r="E24" s="13"/>
      <c r="I24" s="12"/>
    </row>
  </sheetData>
  <phoneticPr fontId="0" type="noConversion"/>
  <dataValidations count="1">
    <dataValidation type="whole" showInputMessage="1" showErrorMessage="1" errorTitle="Out of Range" error="Value must be between 3 - 0_x000a_" sqref="B7:H17">
      <formula1>0</formula1>
      <formula2>3</formula2>
    </dataValidation>
  </dataValidations>
  <pageMargins left="0.66" right="0.5" top="0.48" bottom="0.25" header="0.67" footer="0.25"/>
  <pageSetup orientation="landscape" horizontalDpi="4294967293"/>
  <headerFooter alignWithMargins="0">
    <oddFooter xml:space="preserve">&amp;R&amp;"Arial,Italic"&amp;8&amp;A :  &amp;F </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opLeftCell="A7" workbookViewId="0">
      <selection activeCell="B9" sqref="B9"/>
    </sheetView>
  </sheetViews>
  <sheetFormatPr baseColWidth="10" defaultColWidth="9.1640625" defaultRowHeight="12" x14ac:dyDescent="0"/>
  <cols>
    <col min="1" max="1" width="19" style="2" customWidth="1"/>
    <col min="2" max="2" width="12" style="2" bestFit="1" customWidth="1"/>
    <col min="3" max="3" width="11.1640625" style="2" customWidth="1"/>
    <col min="4" max="4" width="12.6640625" style="2" customWidth="1"/>
    <col min="5" max="7" width="12.33203125" style="2" customWidth="1"/>
    <col min="8" max="8" width="13.5" style="2" customWidth="1"/>
    <col min="9" max="9" width="17.1640625" style="2" customWidth="1"/>
    <col min="10" max="16384" width="9.1640625" style="2"/>
  </cols>
  <sheetData>
    <row r="1" spans="1:9" ht="18" customHeight="1">
      <c r="A1" s="49" t="s">
        <v>49</v>
      </c>
      <c r="B1" s="49"/>
      <c r="C1" s="49"/>
      <c r="D1" s="49"/>
      <c r="E1" s="49"/>
      <c r="F1" s="49"/>
      <c r="G1" s="49"/>
      <c r="H1" s="49"/>
      <c r="I1" s="49"/>
    </row>
    <row r="2" spans="1:9" ht="16.5" customHeight="1" thickBot="1">
      <c r="A2" s="50" t="s">
        <v>52</v>
      </c>
      <c r="B2" s="1"/>
      <c r="C2" s="1"/>
      <c r="D2" s="1"/>
      <c r="E2" s="1"/>
      <c r="F2" s="1"/>
      <c r="G2" s="1"/>
      <c r="H2" s="1"/>
      <c r="I2" s="1"/>
    </row>
    <row r="3" spans="1:9" ht="17.25" customHeight="1" thickBot="1">
      <c r="A3" s="122"/>
      <c r="B3" s="123"/>
      <c r="C3" s="124" t="s">
        <v>58</v>
      </c>
      <c r="D3" s="125"/>
      <c r="E3" s="126"/>
      <c r="F3" s="125"/>
      <c r="G3" s="125"/>
      <c r="H3" s="126"/>
      <c r="I3" s="127"/>
    </row>
    <row r="4" spans="1:9" s="15" customFormat="1" ht="24" customHeight="1" thickBot="1">
      <c r="A4" s="22" t="s">
        <v>0</v>
      </c>
      <c r="B4" s="73" t="s">
        <v>1</v>
      </c>
      <c r="C4" s="76" t="s">
        <v>37</v>
      </c>
      <c r="D4" s="77" t="s">
        <v>36</v>
      </c>
      <c r="E4" s="104" t="s">
        <v>38</v>
      </c>
      <c r="F4" s="106" t="s">
        <v>39</v>
      </c>
      <c r="G4" s="82" t="s">
        <v>59</v>
      </c>
      <c r="H4" s="84" t="s">
        <v>60</v>
      </c>
      <c r="I4" s="42" t="s">
        <v>40</v>
      </c>
    </row>
    <row r="5" spans="1:9" s="4" customFormat="1" ht="36.75" customHeight="1" thickBot="1">
      <c r="A5" s="3"/>
      <c r="B5" s="37" t="s">
        <v>45</v>
      </c>
      <c r="C5" s="79" t="s">
        <v>42</v>
      </c>
      <c r="D5" s="80" t="s">
        <v>43</v>
      </c>
      <c r="E5" s="105" t="s">
        <v>76</v>
      </c>
      <c r="F5" s="107" t="s">
        <v>44</v>
      </c>
      <c r="G5" s="83" t="s">
        <v>61</v>
      </c>
      <c r="H5" s="85" t="s">
        <v>47</v>
      </c>
      <c r="I5" s="43" t="s">
        <v>48</v>
      </c>
    </row>
    <row r="6" spans="1:9" s="17" customFormat="1" ht="40.5" customHeight="1" thickBot="1">
      <c r="A6" s="14" t="s">
        <v>56</v>
      </c>
      <c r="B6" s="81" t="s">
        <v>55</v>
      </c>
      <c r="C6" s="53" t="s">
        <v>57</v>
      </c>
      <c r="D6" s="67" t="s">
        <v>53</v>
      </c>
      <c r="E6" s="66" t="s">
        <v>54</v>
      </c>
      <c r="F6" s="89" t="s">
        <v>65</v>
      </c>
      <c r="G6" s="90" t="s">
        <v>66</v>
      </c>
      <c r="H6" s="91" t="s">
        <v>73</v>
      </c>
      <c r="I6" s="86" t="s">
        <v>62</v>
      </c>
    </row>
    <row r="7" spans="1:9" s="5" customFormat="1" ht="42">
      <c r="A7" s="131" t="s">
        <v>79</v>
      </c>
      <c r="B7" s="31"/>
      <c r="C7" s="100"/>
      <c r="D7" s="70"/>
      <c r="E7" s="31"/>
      <c r="F7" s="100"/>
      <c r="G7" s="70"/>
      <c r="H7" s="32"/>
      <c r="I7" s="128">
        <f>SUM((B7/3)*((C7+D7+E7+F7+G7+H7)/18))</f>
        <v>0</v>
      </c>
    </row>
    <row r="8" spans="1:9" s="5" customFormat="1" ht="42">
      <c r="A8" s="132" t="s">
        <v>78</v>
      </c>
      <c r="B8" s="51"/>
      <c r="C8" s="116"/>
      <c r="D8" s="112"/>
      <c r="E8" s="51"/>
      <c r="F8" s="116"/>
      <c r="G8" s="112"/>
      <c r="H8" s="52"/>
      <c r="I8" s="129">
        <f t="shared" ref="I8:I15" si="0">SUM((B8/3)*((C8+D8+E8+F8+G8+H8)/18))</f>
        <v>0</v>
      </c>
    </row>
    <row r="9" spans="1:9" s="5" customFormat="1">
      <c r="A9" s="133" t="s">
        <v>82</v>
      </c>
      <c r="B9" s="34"/>
      <c r="C9" s="101"/>
      <c r="D9" s="71"/>
      <c r="E9" s="34"/>
      <c r="F9" s="101"/>
      <c r="G9" s="71"/>
      <c r="H9" s="35"/>
      <c r="I9" s="129">
        <f t="shared" si="0"/>
        <v>0</v>
      </c>
    </row>
    <row r="10" spans="1:9" s="5" customFormat="1">
      <c r="A10" s="133" t="s">
        <v>30</v>
      </c>
      <c r="B10" s="51"/>
      <c r="C10" s="116"/>
      <c r="D10" s="112"/>
      <c r="E10" s="51"/>
      <c r="F10" s="116"/>
      <c r="G10" s="112"/>
      <c r="H10" s="52"/>
      <c r="I10" s="129">
        <f t="shared" si="0"/>
        <v>0</v>
      </c>
    </row>
    <row r="11" spans="1:9" s="5" customFormat="1" ht="22">
      <c r="A11" s="133" t="s">
        <v>75</v>
      </c>
      <c r="B11" s="51"/>
      <c r="C11" s="116"/>
      <c r="D11" s="112"/>
      <c r="E11" s="51"/>
      <c r="F11" s="116"/>
      <c r="G11" s="112"/>
      <c r="H11" s="52"/>
      <c r="I11" s="129">
        <f t="shared" si="0"/>
        <v>0</v>
      </c>
    </row>
    <row r="12" spans="1:9" s="5" customFormat="1" ht="13" thickBot="1">
      <c r="A12" s="133" t="s">
        <v>74</v>
      </c>
      <c r="B12" s="34"/>
      <c r="C12" s="101"/>
      <c r="D12" s="71"/>
      <c r="E12" s="34"/>
      <c r="F12" s="101"/>
      <c r="G12" s="71"/>
      <c r="H12" s="35"/>
      <c r="I12" s="129">
        <f t="shared" si="0"/>
        <v>0</v>
      </c>
    </row>
    <row r="13" spans="1:9" s="5" customFormat="1" ht="13" thickBot="1">
      <c r="A13" s="61" t="s">
        <v>41</v>
      </c>
      <c r="B13" s="51"/>
      <c r="C13" s="116"/>
      <c r="D13" s="112"/>
      <c r="E13" s="51"/>
      <c r="F13" s="116"/>
      <c r="G13" s="112"/>
      <c r="H13" s="52"/>
      <c r="I13" s="129">
        <f t="shared" si="0"/>
        <v>0</v>
      </c>
    </row>
    <row r="14" spans="1:9" s="5" customFormat="1">
      <c r="A14" s="12"/>
      <c r="B14" s="34"/>
      <c r="C14" s="117"/>
      <c r="D14" s="71"/>
      <c r="E14" s="34"/>
      <c r="F14" s="101"/>
      <c r="G14" s="71"/>
      <c r="H14" s="35"/>
      <c r="I14" s="129">
        <f t="shared" si="0"/>
        <v>0</v>
      </c>
    </row>
    <row r="15" spans="1:9" s="5" customFormat="1" ht="13" thickBot="1">
      <c r="A15" s="48" t="s">
        <v>69</v>
      </c>
      <c r="B15" s="34"/>
      <c r="C15" s="117"/>
      <c r="D15" s="71"/>
      <c r="E15" s="34"/>
      <c r="F15" s="101"/>
      <c r="G15" s="71"/>
      <c r="H15" s="35"/>
      <c r="I15" s="130">
        <f t="shared" si="0"/>
        <v>0</v>
      </c>
    </row>
    <row r="16" spans="1:9" s="6" customFormat="1" ht="21" customHeight="1" thickBot="1">
      <c r="A16" s="121">
        <f>SUM(B7:B15)</f>
        <v>0</v>
      </c>
      <c r="B16" s="118">
        <f>SUM(B7:B15)/9</f>
        <v>0</v>
      </c>
      <c r="C16" s="64">
        <f t="shared" ref="C16:H16" si="1">SUM(C7:C15)/9</f>
        <v>0</v>
      </c>
      <c r="D16" s="102">
        <f t="shared" si="1"/>
        <v>0</v>
      </c>
      <c r="E16" s="102">
        <f t="shared" si="1"/>
        <v>0</v>
      </c>
      <c r="F16" s="103">
        <f t="shared" si="1"/>
        <v>0</v>
      </c>
      <c r="G16" s="102">
        <f t="shared" si="1"/>
        <v>0</v>
      </c>
      <c r="H16" s="102">
        <f t="shared" si="1"/>
        <v>0</v>
      </c>
      <c r="I16" s="88">
        <f>SUM(C20)</f>
        <v>0</v>
      </c>
    </row>
    <row r="17" spans="1:10" s="10" customFormat="1" ht="6.75" customHeight="1">
      <c r="A17" s="121">
        <f>SUM(C7:H15)</f>
        <v>0</v>
      </c>
      <c r="B17" s="23"/>
      <c r="C17" s="9"/>
      <c r="D17" s="28"/>
      <c r="E17" s="28"/>
      <c r="I17" s="12"/>
    </row>
    <row r="18" spans="1:10" s="8" customFormat="1" ht="14.25" customHeight="1">
      <c r="A18" s="63"/>
      <c r="F18" s="26"/>
      <c r="G18" s="26"/>
      <c r="H18" s="27"/>
      <c r="I18" s="26"/>
      <c r="J18" s="2"/>
    </row>
    <row r="19" spans="1:10" s="47" customFormat="1" ht="24" customHeight="1">
      <c r="A19" s="2"/>
      <c r="B19" s="23"/>
      <c r="C19" s="92" t="s">
        <v>64</v>
      </c>
      <c r="D19" s="93"/>
      <c r="E19" s="94"/>
      <c r="F19" s="2"/>
      <c r="G19" s="2"/>
      <c r="H19" s="2"/>
      <c r="I19" s="2"/>
      <c r="J19" s="2"/>
    </row>
    <row r="20" spans="1:10" s="8" customFormat="1">
      <c r="A20" s="2"/>
      <c r="B20" s="23"/>
      <c r="C20" s="95">
        <f>SUM(D20*E20)</f>
        <v>0</v>
      </c>
      <c r="D20" s="96">
        <f>SUM(B7:B15)/27</f>
        <v>0</v>
      </c>
      <c r="E20" s="97">
        <f>SUM(C7:H15)/162</f>
        <v>0</v>
      </c>
      <c r="F20" s="2"/>
      <c r="G20" s="119"/>
      <c r="H20" s="2"/>
      <c r="I20" s="2"/>
      <c r="J20" s="2"/>
    </row>
    <row r="21" spans="1:10" ht="40.5" customHeight="1">
      <c r="B21" s="24"/>
      <c r="C21" s="8"/>
      <c r="D21" s="56"/>
      <c r="E21" s="56"/>
    </row>
    <row r="22" spans="1:10" ht="24" customHeight="1"/>
    <row r="26" spans="1:10" ht="18.75" customHeight="1"/>
    <row r="27" spans="1:10" ht="15.75" customHeight="1"/>
    <row r="28" spans="1:10" ht="15" customHeight="1"/>
    <row r="29" spans="1:10" ht="15" customHeight="1"/>
    <row r="30" spans="1:10" ht="15" customHeight="1"/>
  </sheetData>
  <phoneticPr fontId="0" type="noConversion"/>
  <dataValidations count="1">
    <dataValidation type="whole" showInputMessage="1" showErrorMessage="1" errorTitle="Out of Range" error="Value must be between 0 - 3_x000a_" sqref="B7:H15">
      <formula1>0</formula1>
      <formula2>3</formula2>
    </dataValidation>
  </dataValidations>
  <pageMargins left="0.66" right="0.5" top="0.25" bottom="0.25" header="0.5" footer="0.25"/>
  <pageSetup orientation="landscape" horizontalDpi="4294967293"/>
  <headerFooter alignWithMargins="0">
    <oddFooter xml:space="preserve">&amp;R&amp;"Arial,Italic"&amp;8&amp;A :  &amp;F&amp;"Arial,Regular"&amp;10 </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activeCell="G2" sqref="G2"/>
    </sheetView>
  </sheetViews>
  <sheetFormatPr baseColWidth="10" defaultColWidth="9.1640625" defaultRowHeight="12" x14ac:dyDescent="0"/>
  <cols>
    <col min="1" max="1" width="36" style="135" customWidth="1"/>
    <col min="2" max="5" width="10.6640625" style="135" customWidth="1"/>
    <col min="6" max="6" width="12.33203125" style="135" customWidth="1"/>
    <col min="7" max="16384" width="9.1640625" style="135"/>
  </cols>
  <sheetData>
    <row r="1" spans="1:8" ht="18.75" customHeight="1">
      <c r="A1" s="134" t="s">
        <v>83</v>
      </c>
      <c r="B1" s="134"/>
      <c r="C1" s="134"/>
      <c r="D1" s="134"/>
      <c r="E1" s="134"/>
      <c r="F1" s="134"/>
      <c r="G1" s="134"/>
    </row>
    <row r="2" spans="1:8" s="141" customFormat="1" ht="107.25" customHeight="1">
      <c r="A2" s="136"/>
      <c r="B2" s="137" t="s">
        <v>31</v>
      </c>
      <c r="C2" s="137" t="s">
        <v>32</v>
      </c>
      <c r="D2" s="137" t="s">
        <v>33</v>
      </c>
      <c r="E2" s="137" t="s">
        <v>34</v>
      </c>
      <c r="F2" s="138" t="s">
        <v>77</v>
      </c>
      <c r="G2" s="139"/>
      <c r="H2" s="140"/>
    </row>
    <row r="3" spans="1:8" ht="20" customHeight="1">
      <c r="A3" s="7" t="s">
        <v>70</v>
      </c>
      <c r="B3" s="142">
        <f>'Natural Hazards'!D26</f>
        <v>0</v>
      </c>
      <c r="C3" s="143">
        <f>'Technological Hazards'!D29</f>
        <v>0</v>
      </c>
      <c r="D3" s="142">
        <f>'Human Hazards'!D21</f>
        <v>0</v>
      </c>
      <c r="E3" s="143">
        <f>'Hazardous Materials'!D20</f>
        <v>0</v>
      </c>
      <c r="F3" s="144">
        <f>('Natural Hazards'!A23+'Technological Hazards'!A20+'Human Hazards'!A17+'Hazardous Materials'!A16)/162</f>
        <v>0</v>
      </c>
      <c r="G3" s="145"/>
      <c r="H3" s="145"/>
    </row>
    <row r="4" spans="1:8" ht="20" customHeight="1">
      <c r="A4" s="7" t="s">
        <v>71</v>
      </c>
      <c r="B4" s="142">
        <f>'Natural Hazards'!E26</f>
        <v>0</v>
      </c>
      <c r="C4" s="143">
        <f>'Technological Hazards'!E29</f>
        <v>0</v>
      </c>
      <c r="D4" s="142">
        <f>'Human Hazards'!E21</f>
        <v>0</v>
      </c>
      <c r="E4" s="143">
        <f>'Hazardous Materials'!E20</f>
        <v>0</v>
      </c>
      <c r="F4" s="144">
        <f>('Natural Hazards'!A24+'Technological Hazards'!A21+'Human Hazards'!A18+'Hazardous Materials'!A17)/972</f>
        <v>0</v>
      </c>
      <c r="H4" s="145"/>
    </row>
    <row r="5" spans="1:8" ht="6" customHeight="1">
      <c r="A5" s="7"/>
      <c r="B5" s="143"/>
      <c r="C5" s="143"/>
      <c r="D5" s="143"/>
      <c r="E5" s="143"/>
      <c r="F5" s="144"/>
    </row>
    <row r="6" spans="1:8" ht="24" customHeight="1">
      <c r="A6" s="146" t="s">
        <v>72</v>
      </c>
      <c r="B6" s="147">
        <f>'Natural Hazards'!C26</f>
        <v>0</v>
      </c>
      <c r="C6" s="147">
        <f>'Technological Hazards'!C29</f>
        <v>0</v>
      </c>
      <c r="D6" s="147">
        <f>'Human Hazards'!C21</f>
        <v>0</v>
      </c>
      <c r="E6" s="147">
        <f>'Hazardous Materials'!C20</f>
        <v>0</v>
      </c>
      <c r="F6" s="148">
        <f>SUM(F3*F4)</f>
        <v>0</v>
      </c>
      <c r="G6" s="145"/>
    </row>
    <row r="7" spans="1:8">
      <c r="A7" s="149"/>
    </row>
  </sheetData>
  <phoneticPr fontId="0" type="noConversion"/>
  <pageMargins left="0.5" right="0.25" top="0.5" bottom="0.5" header="0.5" footer="0.25"/>
  <pageSetup orientation="portrait" horizontalDpi="4294967293"/>
  <headerFooter alignWithMargins="0">
    <oddFooter>&amp;R&amp;"Arial,Italic"&amp;8&amp;F &amp;A</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Instructions for HVA</vt:lpstr>
      <vt:lpstr>Natural Hazards</vt:lpstr>
      <vt:lpstr>Technological Hazards</vt:lpstr>
      <vt:lpstr>Human Hazards</vt:lpstr>
      <vt:lpstr>Hazardous Materials</vt:lpstr>
      <vt:lpstr>Summary</vt:lpstr>
    </vt:vector>
  </TitlesOfParts>
  <Company>Kaiser Foundation Health Plan,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saruwami</dc:creator>
  <cp:lastModifiedBy>Tim White</cp:lastModifiedBy>
  <cp:lastPrinted>2012-09-27T16:13:39Z</cp:lastPrinted>
  <dcterms:created xsi:type="dcterms:W3CDTF">2000-12-06T18:52:54Z</dcterms:created>
  <dcterms:modified xsi:type="dcterms:W3CDTF">2016-12-28T17:30:25Z</dcterms:modified>
</cp:coreProperties>
</file>